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370" activeTab="3"/>
  </bookViews>
  <sheets>
    <sheet name="REPORT" sheetId="1" r:id="rId1"/>
    <sheet name="# of Machines graph" sheetId="2" r:id="rId2"/>
    <sheet name="WMI Errors graph" sheetId="3" r:id="rId3"/>
    <sheet name="W &amp; E" sheetId="4" r:id="rId4"/>
    <sheet name="W (GRAPH)" sheetId="5" r:id="rId5"/>
    <sheet name="E (GRAPH)" sheetId="6" r:id="rId6"/>
    <sheet name="DATA" sheetId="7" r:id="rId7"/>
  </sheets>
  <definedNames>
    <definedName name="_xlnm._FilterDatabase" localSheetId="6" hidden="1">'DATA'!$A$4:$CD$1827</definedName>
  </definedNames>
  <calcPr fullCalcOnLoad="1"/>
</workbook>
</file>

<file path=xl/sharedStrings.xml><?xml version="1.0" encoding="utf-8"?>
<sst xmlns="http://schemas.openxmlformats.org/spreadsheetml/2006/main" count="218" uniqueCount="208">
  <si>
    <t># of machines w/ WMI moniker connection errors (E)</t>
  </si>
  <si>
    <t>WMI Miscellaneous</t>
  </si>
  <si>
    <t>WMI environment, system files and folders</t>
  </si>
  <si>
    <t># of machines w/ UAC disabled</t>
  </si>
  <si>
    <t># of machines w/ Local Account Filtering disabled</t>
  </si>
  <si>
    <t># of machines w/ ADAP process status N/A (E)</t>
  </si>
  <si>
    <t># of machines w/ missing MOF files from auto-recovery list</t>
  </si>
  <si>
    <t># of machines w/ MOF files in WBEM not listed in auto-recovery list</t>
  </si>
  <si>
    <t># of machines w/ missing MOF file for a registered WMI provider</t>
  </si>
  <si>
    <t>32-bit processor architecture</t>
  </si>
  <si>
    <t>64-bit processor architecture</t>
  </si>
  <si>
    <t>WMIMonikerConnectionErrors</t>
  </si>
  <si>
    <t>PermanentSubscriptions</t>
  </si>
  <si>
    <t>TimerInstructions</t>
  </si>
  <si>
    <t>WMIConnectionErrors (Connect)</t>
  </si>
  <si>
    <t>Environment</t>
  </si>
  <si>
    <t>InvalidDCOMSetup</t>
  </si>
  <si>
    <t>InvalidWMIServiceSetup</t>
  </si>
  <si>
    <t>InvalidWMIServiceDCOMSetup</t>
  </si>
  <si>
    <t>InvalidWMIProviderDCOMRegistration</t>
  </si>
  <si>
    <t>InvalidWMIProviderCIMRegistration</t>
  </si>
  <si>
    <t>InvalidWMIProviderCLSID</t>
  </si>
  <si>
    <t>MissingPragmaAutorecoverMOFFile</t>
  </si>
  <si>
    <t># of machines w/ WMI enumeration skipped (W)</t>
  </si>
  <si>
    <t># of machines w/ WMI get value property warnings (W)</t>
  </si>
  <si>
    <t># of machines w/ file presence issues (W)</t>
  </si>
  <si>
    <t># of machines w/ Invalid WMI service DCOM setup (E)</t>
  </si>
  <si>
    <t># of machines w/ Invalid DCOM setup (E)</t>
  </si>
  <si>
    <t># of machines w/ Invalid WMI service setup (E)</t>
  </si>
  <si>
    <t># of machines w/ environment issues (W)</t>
  </si>
  <si>
    <t># of machines w/ qualifier access errors (E)</t>
  </si>
  <si>
    <t># of machines w/ missing #PRAGMA AUTORECOVER in MOF file</t>
  </si>
  <si>
    <t># of machines w/ no ADAP process started yet (W)</t>
  </si>
  <si>
    <t>WMIPutErrors</t>
  </si>
  <si>
    <t>WMIDeleteErrors</t>
  </si>
  <si>
    <t>WMIGetValuePropertyErrors</t>
  </si>
  <si>
    <t>WMIGetValuePropertySkipped</t>
  </si>
  <si>
    <t># of machines w/ WMI exec WQL query skipped (W)</t>
  </si>
  <si>
    <t># of machines w/ WMI get value property skipped (W)</t>
  </si>
  <si>
    <t>LastRun</t>
  </si>
  <si>
    <t>IsServerOS</t>
  </si>
  <si>
    <t>Is64</t>
  </si>
  <si>
    <t>IsWow64</t>
  </si>
  <si>
    <t>ProcessorArchitecture</t>
  </si>
  <si>
    <t>NTVersion</t>
  </si>
  <si>
    <t>NTBuild</t>
  </si>
  <si>
    <t>NTServicePack</t>
  </si>
  <si>
    <t>ProductFullName</t>
  </si>
  <si>
    <t>MissingWMISytemFiles</t>
  </si>
  <si>
    <t>MissingRepositoryFiles</t>
  </si>
  <si>
    <t>MissingAutoRecoveryMOFFiles</t>
  </si>
  <si>
    <t>MissingWBEMMOFFilesFromAutoRecovery</t>
  </si>
  <si>
    <t>MissingWMIDCOMRegistrations</t>
  </si>
  <si>
    <t>RemoteAdmin</t>
  </si>
  <si>
    <t>UNSECAPP</t>
  </si>
  <si>
    <t>WMIServiceDependents</t>
  </si>
  <si>
    <t>MissingWMIProviderFile</t>
  </si>
  <si>
    <t>MissingWMIProviderMOFFile</t>
  </si>
  <si>
    <t>WMIEnumerationErrors</t>
  </si>
  <si>
    <t>WMIGetErrors</t>
  </si>
  <si>
    <t>WMIExecQueryErrors</t>
  </si>
  <si>
    <t xml:space="preserve">QualifierAccessError   </t>
  </si>
  <si>
    <t>Started Date</t>
  </si>
  <si>
    <t>Started Time</t>
  </si>
  <si>
    <t>Ended Date</t>
  </si>
  <si>
    <t>Ended Time</t>
  </si>
  <si>
    <t>WMIDiagVersion</t>
  </si>
  <si>
    <t>ProcessorIdentifier</t>
  </si>
  <si>
    <t>FirewallActive</t>
  </si>
  <si>
    <t>ExecutionTime (sec)</t>
  </si>
  <si>
    <t>Windows XP - Service pack 2 - 32-bit</t>
  </si>
  <si>
    <t>LOGFile</t>
  </si>
  <si>
    <t>LOGFilePath</t>
  </si>
  <si>
    <t>Total warnings</t>
  </si>
  <si>
    <t>Total errors</t>
  </si>
  <si>
    <t>MachineName</t>
  </si>
  <si>
    <t>Domain\Username</t>
  </si>
  <si>
    <t>ProductShortName</t>
  </si>
  <si>
    <t>64-bit</t>
  </si>
  <si>
    <t>Windows Server 2003 - Service pack 1 - 64-bit</t>
  </si>
  <si>
    <t>Windows Server 2003 - Service pack 1 - 32-bit</t>
  </si>
  <si>
    <t># of machines w/ firewall active</t>
  </si>
  <si>
    <t># of machines w/ untested WMI repository</t>
  </si>
  <si>
    <t># of machines w/ consistent WMI repository among tested</t>
  </si>
  <si>
    <t># of machines w/ inconsistent WMI repository among tested (E)</t>
  </si>
  <si>
    <t># of machines w/ RemoteAdmin</t>
  </si>
  <si>
    <t># of machines w/ UNSECAPP</t>
  </si>
  <si>
    <t># of machines w/ additional binaries in WBEM folder  (W)</t>
  </si>
  <si>
    <t># of machines w/ missing WMI sytem files (E)</t>
  </si>
  <si>
    <t># of machines w/ missing repository files (E)</t>
  </si>
  <si>
    <t># of machines w/ WMI service dependents</t>
  </si>
  <si>
    <t># of machines w/ missing WMI DCOM registrations  (W)</t>
  </si>
  <si>
    <t># of machines w/ WMI provider DCOM registration issues (W)</t>
  </si>
  <si>
    <t># of machines w/ WMI provider CIM registration failures (W)</t>
  </si>
  <si>
    <t># of machines w/ WMI provider CLSID failures (W)</t>
  </si>
  <si>
    <t># of machines w/ missing WMI provider file (W)</t>
  </si>
  <si>
    <t># of machines w/ namespaces requiring WMI connection encryption</t>
  </si>
  <si>
    <t># of machines w/ WMI enumeration errors (E)</t>
  </si>
  <si>
    <t># of machines w/ WMI get errors (E)</t>
  </si>
  <si>
    <t># of machines w/ MOF representation errors (E)</t>
  </si>
  <si>
    <t># of machines w/ WMI exec WQL query errors (E)</t>
  </si>
  <si>
    <t># of machines w/ write in repository failures (E)</t>
  </si>
  <si>
    <t># of machines w/ async cancellations executed</t>
  </si>
  <si>
    <t>/ Total</t>
  </si>
  <si>
    <t>/ Category</t>
  </si>
  <si>
    <t># of machines w/ dynamic instances retrieved</t>
  </si>
  <si>
    <t># of machines w/ static instances retrieved</t>
  </si>
  <si>
    <t>Windows XP - Service pack 1 - 64-bit</t>
  </si>
  <si>
    <t># of machines</t>
  </si>
  <si>
    <t>Minimum repository size (MB)</t>
  </si>
  <si>
    <t>Average repository size (MB)</t>
  </si>
  <si>
    <t># of system impacted:</t>
  </si>
  <si>
    <t>Windows XP - Service pack 1 - 32-bit</t>
  </si>
  <si>
    <t>Windows XP - No service pack - 32-bit</t>
  </si>
  <si>
    <t>Windows Server 2003 - No service pack - 32-bit</t>
  </si>
  <si>
    <t>Windows Server 2003 - No service pack - 64-bit</t>
  </si>
  <si>
    <t>Windows 2000 Client - No service pack - 32-bit</t>
  </si>
  <si>
    <t>Windows 2000 Client - Service pack 1 - 32-bit</t>
  </si>
  <si>
    <t>Windows 2000 Client - Service pack 2 - 32-bit</t>
  </si>
  <si>
    <t>Windows 2000 Client - Service pack 3 - 32-bit</t>
  </si>
  <si>
    <t>Windows 2000 Client - Service pack 4 - 32-bit</t>
  </si>
  <si>
    <t>Windows 2000 Server - No service pack - 32-bit</t>
  </si>
  <si>
    <t>Windows 2000 Server - Service pack 1 - 32-bit</t>
  </si>
  <si>
    <t>Windows 2000 Server - Service pack 2 - 32-bit</t>
  </si>
  <si>
    <t>Windows 2000 Server - Service pack 3 - 32-bit</t>
  </si>
  <si>
    <t>Windows 2000 Server - Service pack 4 - 32-bit</t>
  </si>
  <si>
    <t>Windows Vista - No service pack - 32-bit</t>
  </si>
  <si>
    <t>Windows Longhorn Server - No service pack - 32-bit</t>
  </si>
  <si>
    <t>Windows Longhorn Server - No service pack - 64-bit</t>
  </si>
  <si>
    <t>Windows Vista - No service pack - 64-bit</t>
  </si>
  <si>
    <t>Windows Firewall</t>
  </si>
  <si>
    <t>WMI Service, dependents and DCOM setup</t>
  </si>
  <si>
    <t>WMI providers</t>
  </si>
  <si>
    <t>WMI operations</t>
  </si>
  <si>
    <t>WMI MOF files</t>
  </si>
  <si>
    <t>DynamicInstances</t>
  </si>
  <si>
    <t>StaticInstances</t>
  </si>
  <si>
    <t>AsyncCancellations</t>
  </si>
  <si>
    <t>WriteInRepositoryFailures</t>
  </si>
  <si>
    <t>Averages:</t>
  </si>
  <si>
    <t>BaseNamespace</t>
  </si>
  <si>
    <t># of InProcProviders</t>
  </si>
  <si>
    <t># of OutOfProcProviders</t>
  </si>
  <si>
    <t># of DecoupledProviders</t>
  </si>
  <si>
    <t>Maximum repository size (MB)</t>
  </si>
  <si>
    <t>HighPrivWMIProvider</t>
  </si>
  <si>
    <t>RepositorySize (MB) - BEFORE WMIDiag</t>
  </si>
  <si>
    <t>Disk freespace (MB) - AFTER WMIDiag</t>
  </si>
  <si>
    <t>Windows Server 2003 - Service pack 1 - 64-bit (WOW64)</t>
  </si>
  <si>
    <t>WMIConnectionEncryption</t>
  </si>
  <si>
    <t>FilePresenceIssues</t>
  </si>
  <si>
    <t>AdditionalBinariesInWBEMFolder</t>
  </si>
  <si>
    <t>Disk freespace (MB) - BEFORE WMIDiag</t>
  </si>
  <si>
    <t>RepositorySize (MB) - AFTER WMIDiag</t>
  </si>
  <si>
    <t>DiskInterface</t>
  </si>
  <si>
    <t>WMIRepositoryConsistency</t>
  </si>
  <si>
    <t>WMI Repository</t>
  </si>
  <si>
    <t>MOFRepresentationErrors</t>
  </si>
  <si>
    <t>WMICriticalityLevel</t>
  </si>
  <si>
    <t>WMI Installation state</t>
  </si>
  <si>
    <t>Success</t>
  </si>
  <si>
    <t>Warning</t>
  </si>
  <si>
    <t>Error</t>
  </si>
  <si>
    <t>Locale</t>
  </si>
  <si>
    <t>Windows XP - Service pack 1 - 64-bit (WOW64)</t>
  </si>
  <si>
    <t>Windows Server 2003 - No service pack - 64-bit (WOW64)</t>
  </si>
  <si>
    <t>Windows Vista - No service pack - 64-bit (WOW64)</t>
  </si>
  <si>
    <t>EM64T Family 6 Model 15 Stepping 6 GenuineIntel</t>
  </si>
  <si>
    <t># of machines w/ a DCOM security errors (E)</t>
  </si>
  <si>
    <t># of machines w/ a WMI security errors (E)</t>
  </si>
  <si>
    <t># of machines w/ a DCOM security warnings (W)</t>
  </si>
  <si>
    <t># of machines w/ a WMI security warnings (W)</t>
  </si>
  <si>
    <t>Security</t>
  </si>
  <si>
    <t># of machines w/ WMI connection errors (Connection) (E)</t>
  </si>
  <si>
    <t>Windows Longhorn Server - No service pack - 64-bit (WOW64)</t>
  </si>
  <si>
    <t>NoPrivilege</t>
  </si>
  <si>
    <t>WMIEnumerationSkipped</t>
  </si>
  <si>
    <t>WMIExecQuerySkipped</t>
  </si>
  <si>
    <t># of machines w/ WMI put errors (E)</t>
  </si>
  <si>
    <t># of machines w/ WMI delete errors (E)</t>
  </si>
  <si>
    <t>ADAPStatus</t>
  </si>
  <si>
    <t># of machines w/ high privilege WMI providers</t>
  </si>
  <si>
    <t>Issue % within the WARNING category</t>
  </si>
  <si>
    <t>Issue % within the ERROR category</t>
  </si>
  <si>
    <t>WMIMissingProgID</t>
  </si>
  <si>
    <t># of machines w/ WMI ProgID registration issues (W)</t>
  </si>
  <si>
    <t>DCOMSecurityWarnings</t>
  </si>
  <si>
    <t>WMISecurityWarnings</t>
  </si>
  <si>
    <t>DCOMSecurityErrors</t>
  </si>
  <si>
    <t>WMISecurityErrors</t>
  </si>
  <si>
    <t>DCOM Events before execution</t>
  </si>
  <si>
    <t>WMI Events before execution</t>
  </si>
  <si>
    <t>WMIAdapter Events before execution</t>
  </si>
  <si>
    <t>DCOM Events after execution</t>
  </si>
  <si>
    <t>WMI Events after execution</t>
  </si>
  <si>
    <t>WMIAdapter Events after execution</t>
  </si>
  <si>
    <t>UserAccountControl</t>
  </si>
  <si>
    <t>LocalAccountFiltering</t>
  </si>
  <si>
    <t>Root</t>
  </si>
  <si>
    <t>IDE</t>
  </si>
  <si>
    <t>CONSISTENT</t>
  </si>
  <si>
    <t>ENABLED</t>
  </si>
  <si>
    <t xml:space="preserve"> </t>
  </si>
  <si>
    <t>VISTA.CLI.RTM.64</t>
  </si>
  <si>
    <t>PC-USER-01</t>
  </si>
  <si>
    <t>DOMAIN\USER</t>
  </si>
  <si>
    <t>WMIDIAG-V2.0_VISTA.CLI.RTM.64_PC-USER-01_2006.12.19_08.34.53.LOG</t>
  </si>
  <si>
    <t>D:\WMIDIAG\WMIDIAG-V2.0_VISTA.CLI.RTM.64_PC-USER-01_2006.12.19_08.34.53.LOG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</si>
</sst>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h:mm:ss\ AM/PM;@"/>
    <numFmt numFmtId="168" formatCode="mm/dd/yy;@"/>
    <numFmt numFmtId="169" formatCode="h:mm:ss;@"/>
    <numFmt numFmtId="170" formatCode="[h]:mm:ss;@"/>
    <numFmt numFmtId="171" formatCode="[$-409]h:mm\ AM/PM;@"/>
    <numFmt numFmtId="172" formatCode="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2"/>
      <color indexed="9"/>
      <name val="Arial"/>
      <family val="0"/>
    </font>
    <font>
      <sz val="14.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0.25"/>
      <color indexed="9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10.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1" fontId="5" fillId="3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textRotation="90"/>
    </xf>
    <xf numFmtId="167" fontId="0" fillId="0" borderId="0" xfId="0" applyNumberFormat="1" applyAlignment="1">
      <alignment horizontal="center"/>
    </xf>
    <xf numFmtId="1" fontId="4" fillId="3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textRotation="90"/>
    </xf>
    <xf numFmtId="168" fontId="5" fillId="30" borderId="0" xfId="0" applyNumberFormat="1" applyFont="1" applyFill="1" applyAlignment="1">
      <alignment horizontal="center"/>
    </xf>
    <xf numFmtId="167" fontId="5" fillId="3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 textRotation="90"/>
    </xf>
    <xf numFmtId="171" fontId="5" fillId="3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0" xfId="0" applyBorder="1" applyAlignment="1">
      <alignment horizontal="left" indent="1"/>
    </xf>
    <xf numFmtId="10" fontId="0" fillId="0" borderId="11" xfId="0" applyNumberFormat="1" applyBorder="1" applyAlignment="1">
      <alignment/>
    </xf>
    <xf numFmtId="0" fontId="4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/>
    </xf>
    <xf numFmtId="10" fontId="0" fillId="0" borderId="13" xfId="0" applyNumberFormat="1" applyBorder="1" applyAlignment="1">
      <alignment/>
    </xf>
    <xf numFmtId="0" fontId="4" fillId="8" borderId="11" xfId="0" applyFont="1" applyFill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0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left" indent="1"/>
    </xf>
    <xf numFmtId="0" fontId="0" fillId="0" borderId="0" xfId="0" applyNumberFormat="1" applyAlignment="1">
      <alignment horizontal="center" textRotation="90"/>
    </xf>
    <xf numFmtId="0" fontId="5" fillId="30" borderId="0" xfId="0" applyNumberFormat="1" applyFont="1" applyFill="1" applyAlignment="1">
      <alignment horizontal="center"/>
    </xf>
    <xf numFmtId="0" fontId="5" fillId="30" borderId="10" xfId="0" applyFont="1" applyFill="1" applyBorder="1" applyAlignment="1">
      <alignment horizontal="left"/>
    </xf>
    <xf numFmtId="0" fontId="5" fillId="30" borderId="11" xfId="0" applyFont="1" applyFill="1" applyBorder="1" applyAlignment="1">
      <alignment/>
    </xf>
    <xf numFmtId="0" fontId="5" fillId="31" borderId="10" xfId="0" applyFont="1" applyFill="1" applyBorder="1" applyAlignment="1">
      <alignment horizontal="left" indent="1"/>
    </xf>
    <xf numFmtId="10" fontId="5" fillId="31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horizontal="left" indent="1"/>
    </xf>
    <xf numFmtId="10" fontId="5" fillId="32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indent="1"/>
    </xf>
    <xf numFmtId="10" fontId="5" fillId="33" borderId="14" xfId="0" applyNumberFormat="1" applyFont="1" applyFill="1" applyBorder="1" applyAlignment="1">
      <alignment/>
    </xf>
    <xf numFmtId="1" fontId="4" fillId="8" borderId="19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5" fillId="30" borderId="19" xfId="0" applyNumberFormat="1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8" borderId="16" xfId="0" applyFont="1" applyFill="1" applyBorder="1" applyAlignment="1">
      <alignment horizontal="left"/>
    </xf>
    <xf numFmtId="1" fontId="4" fillId="8" borderId="22" xfId="0" applyNumberFormat="1" applyFont="1" applyFill="1" applyBorder="1" applyAlignment="1">
      <alignment horizontal="center"/>
    </xf>
    <xf numFmtId="1" fontId="4" fillId="8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0" fontId="4" fillId="33" borderId="19" xfId="0" applyNumberFormat="1" applyFont="1" applyFill="1" applyBorder="1" applyAlignment="1">
      <alignment/>
    </xf>
    <xf numFmtId="10" fontId="4" fillId="33" borderId="11" xfId="0" applyNumberFormat="1" applyFont="1" applyFill="1" applyBorder="1" applyAlignment="1">
      <alignment/>
    </xf>
    <xf numFmtId="1" fontId="4" fillId="32" borderId="19" xfId="0" applyNumberFormat="1" applyFont="1" applyFill="1" applyBorder="1" applyAlignment="1">
      <alignment horizontal="center"/>
    </xf>
    <xf numFmtId="10" fontId="4" fillId="32" borderId="19" xfId="0" applyNumberFormat="1" applyFont="1" applyFill="1" applyBorder="1" applyAlignment="1">
      <alignment/>
    </xf>
    <xf numFmtId="10" fontId="4" fillId="32" borderId="11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 horizontal="center"/>
    </xf>
    <xf numFmtId="10" fontId="4" fillId="33" borderId="20" xfId="0" applyNumberFormat="1" applyFont="1" applyFill="1" applyBorder="1" applyAlignment="1">
      <alignment/>
    </xf>
    <xf numFmtId="1" fontId="4" fillId="32" borderId="20" xfId="0" applyNumberFormat="1" applyFont="1" applyFill="1" applyBorder="1" applyAlignment="1">
      <alignment horizontal="center"/>
    </xf>
    <xf numFmtId="10" fontId="4" fillId="32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4" fillId="33" borderId="14" xfId="0" applyNumberFormat="1" applyFont="1" applyFill="1" applyBorder="1" applyAlignment="1">
      <alignment/>
    </xf>
    <xf numFmtId="10" fontId="4" fillId="32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8" borderId="23" xfId="0" applyFont="1" applyFill="1" applyBorder="1" applyAlignment="1">
      <alignment horizontal="left"/>
    </xf>
    <xf numFmtId="1" fontId="4" fillId="8" borderId="24" xfId="0" applyNumberFormat="1" applyFont="1" applyFill="1" applyBorder="1" applyAlignment="1">
      <alignment horizontal="center"/>
    </xf>
    <xf numFmtId="0" fontId="4" fillId="8" borderId="25" xfId="0" applyFont="1" applyFill="1" applyBorder="1" applyAlignment="1">
      <alignment/>
    </xf>
    <xf numFmtId="0" fontId="0" fillId="0" borderId="23" xfId="0" applyBorder="1" applyAlignment="1">
      <alignment horizontal="left" indent="1"/>
    </xf>
    <xf numFmtId="0" fontId="0" fillId="0" borderId="0" xfId="0" applyFill="1" applyAlignment="1">
      <alignment horizontal="center"/>
    </xf>
    <xf numFmtId="10" fontId="4" fillId="33" borderId="22" xfId="0" applyNumberFormat="1" applyFont="1" applyFill="1" applyBorder="1" applyAlignment="1">
      <alignment/>
    </xf>
    <xf numFmtId="10" fontId="4" fillId="33" borderId="17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/>
    </xf>
    <xf numFmtId="1" fontId="4" fillId="32" borderId="24" xfId="0" applyNumberFormat="1" applyFont="1" applyFill="1" applyBorder="1" applyAlignment="1">
      <alignment horizontal="center"/>
    </xf>
    <xf numFmtId="10" fontId="4" fillId="32" borderId="24" xfId="0" applyNumberFormat="1" applyFont="1" applyFill="1" applyBorder="1" applyAlignment="1">
      <alignment/>
    </xf>
    <xf numFmtId="10" fontId="4" fillId="32" borderId="2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30" borderId="16" xfId="0" applyFont="1" applyFill="1" applyBorder="1" applyAlignment="1">
      <alignment horizontal="left"/>
    </xf>
    <xf numFmtId="1" fontId="5" fillId="30" borderId="22" xfId="0" applyNumberFormat="1" applyFont="1" applyFill="1" applyBorder="1" applyAlignment="1">
      <alignment horizontal="center"/>
    </xf>
    <xf numFmtId="1" fontId="5" fillId="30" borderId="17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left"/>
    </xf>
    <xf numFmtId="1" fontId="5" fillId="8" borderId="27" xfId="0" applyNumberFormat="1" applyFont="1" applyFill="1" applyBorder="1" applyAlignment="1">
      <alignment horizontal="center"/>
    </xf>
    <xf numFmtId="1" fontId="5" fillId="8" borderId="28" xfId="0" applyNumberFormat="1" applyFont="1" applyFill="1" applyBorder="1" applyAlignment="1">
      <alignment horizontal="center"/>
    </xf>
    <xf numFmtId="0" fontId="5" fillId="8" borderId="29" xfId="0" applyFont="1" applyFill="1" applyBorder="1" applyAlignment="1">
      <alignment horizontal="left"/>
    </xf>
    <xf numFmtId="1" fontId="5" fillId="8" borderId="30" xfId="0" applyNumberFormat="1" applyFont="1" applyFill="1" applyBorder="1" applyAlignment="1">
      <alignment horizontal="center"/>
    </xf>
    <xf numFmtId="1" fontId="5" fillId="8" borderId="3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775"/>
          <c:w val="0.984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REPORT!$E$2:$E$30</c:f>
              <c:strCache>
                <c:ptCount val="29"/>
                <c:pt idx="0">
                  <c:v>Windows 2000 Client - No service pack - 32-bit</c:v>
                </c:pt>
                <c:pt idx="1">
                  <c:v>Windows 2000 Client - Service pack 1 - 32-bit</c:v>
                </c:pt>
                <c:pt idx="2">
                  <c:v>Windows 2000 Client - Service pack 2 - 32-bit</c:v>
                </c:pt>
                <c:pt idx="3">
                  <c:v>Windows 2000 Client - Service pack 3 - 32-bit</c:v>
                </c:pt>
                <c:pt idx="4">
                  <c:v>Windows 2000 Client - Service pack 4 - 32-bit</c:v>
                </c:pt>
                <c:pt idx="5">
                  <c:v>Windows 2000 Server - No service pack - 32-bit</c:v>
                </c:pt>
                <c:pt idx="6">
                  <c:v>Windows 2000 Server - Service pack 1 - 32-bit</c:v>
                </c:pt>
                <c:pt idx="7">
                  <c:v>Windows 2000 Server - Service pack 2 - 32-bit</c:v>
                </c:pt>
                <c:pt idx="8">
                  <c:v>Windows 2000 Server - Service pack 3 - 32-bit</c:v>
                </c:pt>
                <c:pt idx="9">
                  <c:v>Windows 2000 Server - Service pack 4 - 32-bit</c:v>
                </c:pt>
                <c:pt idx="10">
                  <c:v>Windows XP - No service pack - 32-bit</c:v>
                </c:pt>
                <c:pt idx="11">
                  <c:v>Windows XP - Service pack 1 - 32-bit</c:v>
                </c:pt>
                <c:pt idx="12">
                  <c:v>Windows XP - Service pack 1 - 64-bit</c:v>
                </c:pt>
                <c:pt idx="13">
                  <c:v>Windows XP - Service pack 1 - 64-bit (WOW64)</c:v>
                </c:pt>
                <c:pt idx="14">
                  <c:v>Windows XP - Service pack 2 - 32-bit</c:v>
                </c:pt>
                <c:pt idx="15">
                  <c:v>Windows Server 2003 - No service pack - 32-bit</c:v>
                </c:pt>
                <c:pt idx="16">
                  <c:v>Windows Server 2003 - No service pack - 64-bit</c:v>
                </c:pt>
                <c:pt idx="17">
                  <c:v>Windows Server 2003 - No service pack - 64-bit (WOW64)</c:v>
                </c:pt>
                <c:pt idx="18">
                  <c:v>Windows Server 2003 - Service pack 1 - 32-bit</c:v>
                </c:pt>
                <c:pt idx="19">
                  <c:v>Windows Server 2003 - Service pack 1 - 64-bit</c:v>
                </c:pt>
                <c:pt idx="20">
                  <c:v>Windows Server 2003 - Service pack 1 - 64-bit (WOW64)</c:v>
                </c:pt>
                <c:pt idx="21">
                  <c:v>Windows Vista - No service pack - 32-bit</c:v>
                </c:pt>
                <c:pt idx="22">
                  <c:v>Windows Vista - No service pack - 64-bit</c:v>
                </c:pt>
                <c:pt idx="23">
                  <c:v>Windows Vista - No service pack - 64-bit (WOW64)</c:v>
                </c:pt>
                <c:pt idx="24">
                  <c:v>Windows Longhorn Server - No service pack - 32-bit</c:v>
                </c:pt>
                <c:pt idx="25">
                  <c:v>Windows Longhorn Server - No service pack - 64-bit</c:v>
                </c:pt>
                <c:pt idx="26">
                  <c:v>Windows Longhorn Server - No service pack - 64-bit (WOW64)</c:v>
                </c:pt>
                <c:pt idx="27">
                  <c:v>32-bit processor architecture</c:v>
                </c:pt>
                <c:pt idx="28">
                  <c:v>64-bit processor architecture</c:v>
                </c:pt>
              </c:strCache>
            </c:strRef>
          </c:cat>
          <c:val>
            <c:numRef>
              <c:f>REPORT!$F$2:$F$30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1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REPORT!$A$5:$A$63</c:f>
              <c:strCache>
                <c:ptCount val="59"/>
                <c:pt idx="0">
                  <c:v># of machines w/ untested WMI repository</c:v>
                </c:pt>
                <c:pt idx="1">
                  <c:v># of machines w/ consistent WMI repository among tested</c:v>
                </c:pt>
                <c:pt idx="2">
                  <c:v># of machines w/ inconsistent WMI repository among tested (E)</c:v>
                </c:pt>
                <c:pt idx="3">
                  <c:v>Windows Firewall</c:v>
                </c:pt>
                <c:pt idx="4">
                  <c:v># of machines w/ firewall active</c:v>
                </c:pt>
                <c:pt idx="5">
                  <c:v># of machines w/ RemoteAdmin</c:v>
                </c:pt>
                <c:pt idx="6">
                  <c:v># of machines w/ UNSECAPP</c:v>
                </c:pt>
                <c:pt idx="7">
                  <c:v>WMI environment, system files and folders</c:v>
                </c:pt>
                <c:pt idx="8">
                  <c:v># of machines w/ UAC disabled</c:v>
                </c:pt>
                <c:pt idx="9">
                  <c:v># of machines w/ Local Account Filtering disabled</c:v>
                </c:pt>
                <c:pt idx="10">
                  <c:v># of machines w/ environment issues (W)</c:v>
                </c:pt>
                <c:pt idx="11">
                  <c:v># of machines w/ file presence issues (W)</c:v>
                </c:pt>
                <c:pt idx="12">
                  <c:v># of machines w/ additional binaries in WBEM folder  (W)</c:v>
                </c:pt>
                <c:pt idx="13">
                  <c:v># of machines w/ missing WMI sytem files (E)</c:v>
                </c:pt>
                <c:pt idx="14">
                  <c:v># of machines w/ missing repository files (E)</c:v>
                </c:pt>
                <c:pt idx="15">
                  <c:v>WMI Service, dependents and DCOM setup</c:v>
                </c:pt>
                <c:pt idx="16">
                  <c:v># of machines w/ Invalid DCOM setup (E)</c:v>
                </c:pt>
                <c:pt idx="17">
                  <c:v># of machines w/ Invalid WMI service setup (E)</c:v>
                </c:pt>
                <c:pt idx="18">
                  <c:v># of machines w/ WMI service dependents</c:v>
                </c:pt>
                <c:pt idx="19">
                  <c:v># of machines w/ Invalid WMI service DCOM setup (E)</c:v>
                </c:pt>
                <c:pt idx="20">
                  <c:v># of machines w/ missing WMI DCOM registrations  (W)</c:v>
                </c:pt>
                <c:pt idx="21">
                  <c:v># of machines w/ WMI ProgID registration issues (W)</c:v>
                </c:pt>
                <c:pt idx="22">
                  <c:v>Security</c:v>
                </c:pt>
                <c:pt idx="23">
                  <c:v># of machines w/ a DCOM security warnings (W)</c:v>
                </c:pt>
                <c:pt idx="24">
                  <c:v># of machines w/ a WMI security warnings (W)</c:v>
                </c:pt>
                <c:pt idx="25">
                  <c:v># of machines w/ a DCOM security errors (E)</c:v>
                </c:pt>
                <c:pt idx="26">
                  <c:v># of machines w/ a WMI security errors (E)</c:v>
                </c:pt>
                <c:pt idx="27">
                  <c:v>WMI providers</c:v>
                </c:pt>
                <c:pt idx="28">
                  <c:v># of machines w/ high privilege WMI providers</c:v>
                </c:pt>
                <c:pt idx="29">
                  <c:v># of machines w/ WMI provider DCOM registration issues (W)</c:v>
                </c:pt>
                <c:pt idx="30">
                  <c:v># of machines w/ WMI provider CIM registration failures (W)</c:v>
                </c:pt>
                <c:pt idx="31">
                  <c:v># of machines w/ WMI provider CLSID failures (W)</c:v>
                </c:pt>
                <c:pt idx="32">
                  <c:v># of machines w/ missing WMI provider file (W)</c:v>
                </c:pt>
                <c:pt idx="33">
                  <c:v>WMI operations</c:v>
                </c:pt>
                <c:pt idx="34">
                  <c:v># of machines w/ no ADAP process started yet (W)</c:v>
                </c:pt>
                <c:pt idx="35">
                  <c:v># of machines w/ ADAP process status N/A (E)</c:v>
                </c:pt>
                <c:pt idx="36">
                  <c:v># of machines w/ namespaces requiring WMI connection encryption</c:v>
                </c:pt>
                <c:pt idx="37">
                  <c:v># of machines w/ WMI moniker connection errors (E)</c:v>
                </c:pt>
                <c:pt idx="38">
                  <c:v># of machines w/ WMI connection errors (Connection) (E)</c:v>
                </c:pt>
                <c:pt idx="39">
                  <c:v># of machines w/ WMI get errors (E)</c:v>
                </c:pt>
                <c:pt idx="40">
                  <c:v># of machines w/ MOF representation errors (E)</c:v>
                </c:pt>
                <c:pt idx="41">
                  <c:v># of machines w/ qualifier access errors (E)</c:v>
                </c:pt>
                <c:pt idx="42">
                  <c:v># of machines w/ WMI enumeration errors (E)</c:v>
                </c:pt>
                <c:pt idx="43">
                  <c:v># of machines w/ WMI enumeration skipped (W)</c:v>
                </c:pt>
                <c:pt idx="44">
                  <c:v># of machines w/ WMI exec WQL query errors (E)</c:v>
                </c:pt>
                <c:pt idx="45">
                  <c:v># of machines w/ WMI exec WQL query skipped (W)</c:v>
                </c:pt>
                <c:pt idx="46">
                  <c:v># of machines w/ WMI get value property warnings (W)</c:v>
                </c:pt>
                <c:pt idx="47">
                  <c:v># of machines w/ WMI get value property skipped (W)</c:v>
                </c:pt>
                <c:pt idx="48">
                  <c:v># of machines w/ write in repository failures (E)</c:v>
                </c:pt>
                <c:pt idx="49">
                  <c:v># of machines w/ WMI put errors (E)</c:v>
                </c:pt>
                <c:pt idx="50">
                  <c:v># of machines w/ WMI delete errors (E)</c:v>
                </c:pt>
                <c:pt idx="51">
                  <c:v>WMI Miscellaneous</c:v>
                </c:pt>
                <c:pt idx="52">
                  <c:v># of machines w/ dynamic instances retrieved</c:v>
                </c:pt>
                <c:pt idx="53">
                  <c:v># of machines w/ static instances retrieved</c:v>
                </c:pt>
                <c:pt idx="54">
                  <c:v># of machines w/ async cancellations executed</c:v>
                </c:pt>
                <c:pt idx="55">
                  <c:v>WMI MOF files</c:v>
                </c:pt>
                <c:pt idx="56">
                  <c:v># of machines w/ missing MOF files from auto-recovery list</c:v>
                </c:pt>
                <c:pt idx="57">
                  <c:v># of machines w/ MOF files in WBEM not listed in auto-recovery list</c:v>
                </c:pt>
                <c:pt idx="58">
                  <c:v># of machines w/ missing MOF file for a registered WMI provider</c:v>
                </c:pt>
              </c:strCache>
            </c:strRef>
          </c:cat>
          <c:val>
            <c:numRef>
              <c:f>REPORT!$B$5:$B$63</c:f>
              <c:numCache>
                <c:ptCount val="5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Issue % within the WARNING category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view3D>
      <c:rotX val="15"/>
      <c:hPercent val="147"/>
      <c:rotY val="20"/>
      <c:depthPercent val="100"/>
      <c:rAngAx val="1"/>
    </c:view3D>
    <c:plotArea>
      <c:layout>
        <c:manualLayout>
          <c:xMode val="edge"/>
          <c:yMode val="edge"/>
          <c:x val="0"/>
          <c:y val="0.044"/>
          <c:w val="1"/>
          <c:h val="0.95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>
                  <a:defRPr lang="en-US" cap="none" sz="10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 &amp; E'!$A$2:$A$17</c:f>
              <c:strCache>
                <c:ptCount val="16"/>
                <c:pt idx="0">
                  <c:v># of machines w/ environment issues (W)</c:v>
                </c:pt>
                <c:pt idx="1">
                  <c:v># of machines w/ file presence issues (W)</c:v>
                </c:pt>
                <c:pt idx="2">
                  <c:v># of machines w/ additional binaries in WBEM folder  (W)</c:v>
                </c:pt>
                <c:pt idx="3">
                  <c:v># of machines w/ missing WMI DCOM registrations  (W)</c:v>
                </c:pt>
                <c:pt idx="4">
                  <c:v># of machines w/ WMI ProgID registration issues (W)</c:v>
                </c:pt>
                <c:pt idx="5">
                  <c:v># of machines w/ a DCOM security warnings (W)</c:v>
                </c:pt>
                <c:pt idx="6">
                  <c:v># of machines w/ a WMI security warnings (W)</c:v>
                </c:pt>
                <c:pt idx="7">
                  <c:v># of machines w/ WMI provider DCOM registration issues (W)</c:v>
                </c:pt>
                <c:pt idx="8">
                  <c:v># of machines w/ WMI provider CIM registration failures (W)</c:v>
                </c:pt>
                <c:pt idx="9">
                  <c:v># of machines w/ WMI provider CLSID failures (W)</c:v>
                </c:pt>
                <c:pt idx="10">
                  <c:v># of machines w/ missing WMI provider file (W)</c:v>
                </c:pt>
                <c:pt idx="11">
                  <c:v># of machines w/ no ADAP process started yet (W)</c:v>
                </c:pt>
                <c:pt idx="12">
                  <c:v># of machines w/ WMI enumeration skipped (W)</c:v>
                </c:pt>
                <c:pt idx="13">
                  <c:v># of machines w/ WMI exec WQL query skipped (W)</c:v>
                </c:pt>
                <c:pt idx="14">
                  <c:v># of machines w/ WMI get value property warnings (W)</c:v>
                </c:pt>
                <c:pt idx="15">
                  <c:v># of machines w/ WMI get value property skipped (W)</c:v>
                </c:pt>
              </c:strCache>
            </c:strRef>
          </c:cat>
          <c:val>
            <c:numRef>
              <c:f>'W &amp; E'!$D$2:$D$17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hape val="box"/>
        <c:axId val="30157070"/>
        <c:axId val="2978175"/>
      </c:bar3DChart>
      <c:cat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Issue % within the ERROR category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475"/>
          <c:w val="0.973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81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 &amp; E'!$A$20:$A$38</c:f>
              <c:strCache>
                <c:ptCount val="19"/>
                <c:pt idx="0">
                  <c:v># of machines w/ inconsistent WMI repository among tested (E)</c:v>
                </c:pt>
                <c:pt idx="1">
                  <c:v># of machines w/ missing WMI sytem files (E)</c:v>
                </c:pt>
                <c:pt idx="2">
                  <c:v># of machines w/ missing repository files (E)</c:v>
                </c:pt>
                <c:pt idx="3">
                  <c:v># of machines w/ Invalid DCOM setup (E)</c:v>
                </c:pt>
                <c:pt idx="4">
                  <c:v># of machines w/ Invalid WMI service setup (E)</c:v>
                </c:pt>
                <c:pt idx="5">
                  <c:v># of machines w/ Invalid WMI service DCOM setup (E)</c:v>
                </c:pt>
                <c:pt idx="6">
                  <c:v># of machines w/ a DCOM security errors (E)</c:v>
                </c:pt>
                <c:pt idx="7">
                  <c:v># of machines w/ a WMI security errors (E)</c:v>
                </c:pt>
                <c:pt idx="8">
                  <c:v># of machines w/ no ADAP process started yet (W)</c:v>
                </c:pt>
                <c:pt idx="9">
                  <c:v># of machines w/ WMI moniker connection errors (E)</c:v>
                </c:pt>
                <c:pt idx="10">
                  <c:v># of machines w/ WMI connection errors (Connection) (E)</c:v>
                </c:pt>
                <c:pt idx="11">
                  <c:v># of machines w/ WMI get errors (E)</c:v>
                </c:pt>
                <c:pt idx="12">
                  <c:v># of machines w/ MOF representation errors (E)</c:v>
                </c:pt>
                <c:pt idx="13">
                  <c:v># of machines w/ qualifier access errors (E)</c:v>
                </c:pt>
                <c:pt idx="14">
                  <c:v># of machines w/ WMI enumeration errors (E)</c:v>
                </c:pt>
                <c:pt idx="15">
                  <c:v># of machines w/ WMI exec WQL query errors (E)</c:v>
                </c:pt>
                <c:pt idx="16">
                  <c:v># of machines w/ write in repository failures (E)</c:v>
                </c:pt>
                <c:pt idx="17">
                  <c:v># of machines w/ WMI put errors (E)</c:v>
                </c:pt>
                <c:pt idx="18">
                  <c:v># of machines w/ WMI delete errors (E)</c:v>
                </c:pt>
              </c:strCache>
            </c:strRef>
          </c:cat>
          <c:val>
            <c:numRef>
              <c:f>'W &amp; E'!$D$20:$D$38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9"/>
  </sheetViews>
  <pageMargins left="0.7" right="0.7" top="0.75" bottom="0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" right="0.7" top="0.75" bottom="0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3"/>
  </sheetViews>
  <pageMargins left="0.7" right="0.7" top="0.75" bottom="0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" right="0.7" top="0.75" bottom="0.75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0.28125" style="0" bestFit="1" customWidth="1"/>
    <col min="2" max="2" width="8.7109375" style="4" customWidth="1"/>
    <col min="3" max="3" width="8.7109375" style="0" customWidth="1"/>
    <col min="4" max="4" width="9.140625" style="22" customWidth="1"/>
    <col min="5" max="5" width="56.28125" style="0" bestFit="1" customWidth="1"/>
    <col min="6" max="6" width="8.7109375" style="2" customWidth="1"/>
    <col min="7" max="7" width="8.7109375" style="0" customWidth="1"/>
  </cols>
  <sheetData>
    <row r="1" spans="1:7" ht="13.5" thickTop="1">
      <c r="A1" s="52" t="s">
        <v>156</v>
      </c>
      <c r="B1" s="53"/>
      <c r="C1" s="54" t="s">
        <v>103</v>
      </c>
      <c r="E1" s="87" t="s">
        <v>108</v>
      </c>
      <c r="F1" s="88">
        <f>DATA!B2</f>
        <v>1</v>
      </c>
      <c r="G1" s="89" t="s">
        <v>103</v>
      </c>
    </row>
    <row r="2" spans="1:7" ht="12.75">
      <c r="A2" s="16" t="s">
        <v>110</v>
      </c>
      <c r="B2" s="42">
        <f>DATA!AD3</f>
        <v>33</v>
      </c>
      <c r="C2" s="20"/>
      <c r="E2" s="16" t="s">
        <v>116</v>
      </c>
      <c r="F2" s="42">
        <f>COUNTIF(DATA!N$5:N$50000,REPORT!E2)</f>
        <v>0</v>
      </c>
      <c r="G2" s="17">
        <f aca="true" t="shared" si="0" ref="G2:G28">F2/$F$1</f>
        <v>0</v>
      </c>
    </row>
    <row r="3" spans="1:7" ht="12.75">
      <c r="A3" s="16" t="s">
        <v>109</v>
      </c>
      <c r="B3" s="42">
        <f>MIN(DATA!AD5:AD50000)</f>
        <v>33</v>
      </c>
      <c r="C3" s="20"/>
      <c r="E3" s="16" t="s">
        <v>117</v>
      </c>
      <c r="F3" s="42">
        <f>COUNTIF(DATA!N$5:N$50000,REPORT!E3)</f>
        <v>0</v>
      </c>
      <c r="G3" s="17">
        <f t="shared" si="0"/>
        <v>0</v>
      </c>
    </row>
    <row r="4" spans="1:7" ht="13.5" thickBot="1">
      <c r="A4" s="26" t="s">
        <v>144</v>
      </c>
      <c r="B4" s="44">
        <f>MAX(DATA!AD5:AD50000)</f>
        <v>33</v>
      </c>
      <c r="C4" s="68"/>
      <c r="E4" s="16" t="s">
        <v>118</v>
      </c>
      <c r="F4" s="42">
        <f>COUNTIF(DATA!N$5:N$50000,REPORT!E4)</f>
        <v>0</v>
      </c>
      <c r="G4" s="17">
        <f t="shared" si="0"/>
        <v>0</v>
      </c>
    </row>
    <row r="5" spans="1:7" ht="13.5" thickTop="1">
      <c r="A5" s="27" t="s">
        <v>82</v>
      </c>
      <c r="B5" s="45">
        <f>COUNTIF(DATA!AA5:AA50000," ")</f>
        <v>0</v>
      </c>
      <c r="C5" s="28">
        <f>B5/$F$32</f>
        <v>0</v>
      </c>
      <c r="E5" s="16" t="s">
        <v>119</v>
      </c>
      <c r="F5" s="42">
        <f>COUNTIF(DATA!N$5:N$50000,REPORT!E5)</f>
        <v>0</v>
      </c>
      <c r="G5" s="17">
        <f t="shared" si="0"/>
        <v>0</v>
      </c>
    </row>
    <row r="6" spans="1:7" ht="13.5" thickBot="1">
      <c r="A6" s="16" t="s">
        <v>83</v>
      </c>
      <c r="B6" s="76">
        <f>COUNTIF(DATA!AA5:AA50000,"CONSISTENT")</f>
        <v>1</v>
      </c>
      <c r="C6" s="77">
        <f>B6/($B$7+$B$6)</f>
        <v>1</v>
      </c>
      <c r="E6" s="26" t="s">
        <v>120</v>
      </c>
      <c r="F6" s="44">
        <f>COUNTIF(DATA!N$5:N$50000,REPORT!E6)</f>
        <v>0</v>
      </c>
      <c r="G6" s="23">
        <f t="shared" si="0"/>
        <v>0</v>
      </c>
    </row>
    <row r="7" spans="1:7" ht="14.25" thickBot="1" thickTop="1">
      <c r="A7" s="21" t="s">
        <v>84</v>
      </c>
      <c r="B7" s="61">
        <f>COUNTIF(DATA!AA5:AA50000,"INCONSISTENT")</f>
        <v>0</v>
      </c>
      <c r="C7" s="66">
        <f>B7/($B$7+$B$6)</f>
        <v>0</v>
      </c>
      <c r="E7" s="27" t="s">
        <v>121</v>
      </c>
      <c r="F7" s="45">
        <f>COUNTIF(DATA!N$5:N$50000,REPORT!E7)</f>
        <v>0</v>
      </c>
      <c r="G7" s="28">
        <f t="shared" si="0"/>
        <v>0</v>
      </c>
    </row>
    <row r="8" spans="1:7" ht="13.5" thickTop="1">
      <c r="A8" s="69" t="s">
        <v>130</v>
      </c>
      <c r="B8" s="70"/>
      <c r="C8" s="71"/>
      <c r="E8" s="16" t="s">
        <v>122</v>
      </c>
      <c r="F8" s="42">
        <f>COUNTIF(DATA!N$5:N$50000,REPORT!E8)</f>
        <v>0</v>
      </c>
      <c r="G8" s="17">
        <f>F8/$F$1</f>
        <v>0</v>
      </c>
    </row>
    <row r="9" spans="1:7" ht="12.75">
      <c r="A9" s="16" t="s">
        <v>81</v>
      </c>
      <c r="B9" s="42">
        <f>DATA!AF2</f>
        <v>1</v>
      </c>
      <c r="C9" s="17">
        <f>B9/$F$32</f>
        <v>1</v>
      </c>
      <c r="E9" s="16" t="s">
        <v>123</v>
      </c>
      <c r="F9" s="42">
        <f>COUNTIF(DATA!N$5:N$50000,REPORT!E9)</f>
        <v>0</v>
      </c>
      <c r="G9" s="17">
        <f t="shared" si="0"/>
        <v>0</v>
      </c>
    </row>
    <row r="10" spans="1:7" ht="12.75">
      <c r="A10" s="19" t="s">
        <v>85</v>
      </c>
      <c r="B10" s="42">
        <f>DATA!AG2</f>
        <v>0</v>
      </c>
      <c r="C10" s="17">
        <f>B10/$F$32</f>
        <v>0</v>
      </c>
      <c r="E10" s="16" t="s">
        <v>124</v>
      </c>
      <c r="F10" s="42">
        <f>COUNTIF(DATA!N$5:N$50000,REPORT!E10)</f>
        <v>0</v>
      </c>
      <c r="G10" s="17">
        <f t="shared" si="0"/>
        <v>0</v>
      </c>
    </row>
    <row r="11" spans="1:7" ht="13.5" thickBot="1">
      <c r="A11" s="19" t="s">
        <v>86</v>
      </c>
      <c r="B11" s="42">
        <f>DATA!AH2</f>
        <v>0</v>
      </c>
      <c r="C11" s="17">
        <f>B11/$F$32</f>
        <v>0</v>
      </c>
      <c r="E11" s="26" t="s">
        <v>125</v>
      </c>
      <c r="F11" s="44">
        <f>COUNTIF(DATA!N$5:N$50000,REPORT!E11)</f>
        <v>0</v>
      </c>
      <c r="G11" s="23">
        <f t="shared" si="0"/>
        <v>0</v>
      </c>
    </row>
    <row r="12" spans="1:7" ht="13.5" thickTop="1">
      <c r="A12" s="18" t="s">
        <v>2</v>
      </c>
      <c r="B12" s="41"/>
      <c r="C12" s="24"/>
      <c r="E12" s="27" t="s">
        <v>113</v>
      </c>
      <c r="F12" s="45">
        <f>COUNTIF(DATA!N$5:N$50000,REPORT!E12)</f>
        <v>0</v>
      </c>
      <c r="G12" s="28">
        <f t="shared" si="0"/>
        <v>0</v>
      </c>
    </row>
    <row r="13" spans="1:7" ht="12.75">
      <c r="A13" s="16" t="s">
        <v>3</v>
      </c>
      <c r="B13" s="42">
        <f>DATA!AT2</f>
        <v>0</v>
      </c>
      <c r="C13" s="17">
        <f aca="true" t="shared" si="1" ref="C13:C19">B13/$F$32</f>
        <v>0</v>
      </c>
      <c r="E13" s="16" t="s">
        <v>112</v>
      </c>
      <c r="F13" s="42">
        <f>COUNTIF(DATA!N$5:N$50000,REPORT!E13)</f>
        <v>0</v>
      </c>
      <c r="G13" s="17">
        <f t="shared" si="0"/>
        <v>0</v>
      </c>
    </row>
    <row r="14" spans="1:7" ht="12.75">
      <c r="A14" s="16" t="s">
        <v>4</v>
      </c>
      <c r="B14" s="42">
        <f>DATA!AU2</f>
        <v>0</v>
      </c>
      <c r="C14" s="17">
        <f t="shared" si="1"/>
        <v>0</v>
      </c>
      <c r="E14" s="16" t="s">
        <v>107</v>
      </c>
      <c r="F14" s="42">
        <f>COUNTIF(DATA!N$5:N$50000,REPORT!E14)</f>
        <v>0</v>
      </c>
      <c r="G14" s="17">
        <f t="shared" si="0"/>
        <v>0</v>
      </c>
    </row>
    <row r="15" spans="1:7" ht="12.75">
      <c r="A15" s="16" t="s">
        <v>29</v>
      </c>
      <c r="B15" s="58">
        <f>DATA!U2</f>
        <v>0</v>
      </c>
      <c r="C15" s="60">
        <f t="shared" si="1"/>
        <v>0</v>
      </c>
      <c r="E15" s="26" t="s">
        <v>164</v>
      </c>
      <c r="F15" s="44">
        <f>COUNTIF(DATA!N$5:N$50000,REPORT!E15)</f>
        <v>0</v>
      </c>
      <c r="G15" s="17">
        <f t="shared" si="0"/>
        <v>0</v>
      </c>
    </row>
    <row r="16" spans="1:7" ht="13.5" thickBot="1">
      <c r="A16" s="16" t="s">
        <v>25</v>
      </c>
      <c r="B16" s="58">
        <f>DATA!W2</f>
        <v>0</v>
      </c>
      <c r="C16" s="60">
        <f t="shared" si="1"/>
        <v>0</v>
      </c>
      <c r="E16" s="26" t="s">
        <v>70</v>
      </c>
      <c r="F16" s="44">
        <f>COUNTIF(DATA!N$5:N$50000,REPORT!E16)</f>
        <v>0</v>
      </c>
      <c r="G16" s="23">
        <f t="shared" si="0"/>
        <v>0</v>
      </c>
    </row>
    <row r="17" spans="1:7" ht="13.5" thickTop="1">
      <c r="A17" s="16" t="s">
        <v>87</v>
      </c>
      <c r="B17" s="58">
        <f>DATA!X2</f>
        <v>0</v>
      </c>
      <c r="C17" s="60">
        <f t="shared" si="1"/>
        <v>0</v>
      </c>
      <c r="E17" s="27" t="s">
        <v>114</v>
      </c>
      <c r="F17" s="45">
        <f>COUNTIF(DATA!N$5:N$50000,REPORT!E17)</f>
        <v>0</v>
      </c>
      <c r="G17" s="28">
        <f t="shared" si="0"/>
        <v>0</v>
      </c>
    </row>
    <row r="18" spans="1:7" ht="12.75">
      <c r="A18" s="16" t="s">
        <v>88</v>
      </c>
      <c r="B18" s="55">
        <f>DATA!Y2</f>
        <v>0</v>
      </c>
      <c r="C18" s="57">
        <f t="shared" si="1"/>
        <v>0</v>
      </c>
      <c r="E18" s="16" t="s">
        <v>115</v>
      </c>
      <c r="F18" s="42">
        <f>COUNTIF(DATA!N$5:N$50000,REPORT!E18)</f>
        <v>0</v>
      </c>
      <c r="G18" s="17">
        <f t="shared" si="0"/>
        <v>0</v>
      </c>
    </row>
    <row r="19" spans="1:7" ht="12.75">
      <c r="A19" s="16" t="s">
        <v>89</v>
      </c>
      <c r="B19" s="55">
        <f>DATA!Z2</f>
        <v>0</v>
      </c>
      <c r="C19" s="57">
        <f t="shared" si="1"/>
        <v>0</v>
      </c>
      <c r="E19" s="30" t="s">
        <v>165</v>
      </c>
      <c r="F19" s="44">
        <f>COUNTIF(DATA!N$5:N$50000,REPORT!E19)</f>
        <v>0</v>
      </c>
      <c r="G19" s="23">
        <f t="shared" si="0"/>
        <v>0</v>
      </c>
    </row>
    <row r="20" spans="1:7" ht="12.75">
      <c r="A20" s="18" t="s">
        <v>131</v>
      </c>
      <c r="B20" s="41"/>
      <c r="C20" s="24"/>
      <c r="E20" s="16" t="s">
        <v>80</v>
      </c>
      <c r="F20" s="42">
        <f>COUNTIF(DATA!N$5:N$50000,REPORT!E20)</f>
        <v>0</v>
      </c>
      <c r="G20" s="17">
        <f t="shared" si="0"/>
        <v>0</v>
      </c>
    </row>
    <row r="21" spans="1:7" ht="12.75">
      <c r="A21" s="16" t="s">
        <v>27</v>
      </c>
      <c r="B21" s="55">
        <f>DATA!AI2</f>
        <v>0</v>
      </c>
      <c r="C21" s="57">
        <f aca="true" t="shared" si="2" ref="C21:C26">B21/$F$32</f>
        <v>0</v>
      </c>
      <c r="E21" s="16" t="s">
        <v>79</v>
      </c>
      <c r="F21" s="44">
        <f>COUNTIF(DATA!N$5:N$50000,REPORT!E21)</f>
        <v>0</v>
      </c>
      <c r="G21" s="23">
        <f t="shared" si="0"/>
        <v>0</v>
      </c>
    </row>
    <row r="22" spans="1:7" ht="13.5" thickBot="1">
      <c r="A22" s="16" t="s">
        <v>28</v>
      </c>
      <c r="B22" s="55">
        <f>DATA!AJ2</f>
        <v>0</v>
      </c>
      <c r="C22" s="57">
        <f t="shared" si="2"/>
        <v>0</v>
      </c>
      <c r="E22" s="21" t="s">
        <v>148</v>
      </c>
      <c r="F22" s="44">
        <f>COUNTIF(DATA!N$5:N$50000,REPORT!E22)</f>
        <v>0</v>
      </c>
      <c r="G22" s="23">
        <f t="shared" si="0"/>
        <v>0</v>
      </c>
    </row>
    <row r="23" spans="1:7" ht="13.5" thickTop="1">
      <c r="A23" s="16" t="s">
        <v>90</v>
      </c>
      <c r="B23" s="42">
        <f>DATA!AK2</f>
        <v>1</v>
      </c>
      <c r="C23" s="17">
        <f t="shared" si="2"/>
        <v>1</v>
      </c>
      <c r="E23" s="27" t="s">
        <v>126</v>
      </c>
      <c r="F23" s="45">
        <f>COUNTIF(DATA!N$5:N$50000,REPORT!E23)</f>
        <v>0</v>
      </c>
      <c r="G23" s="28">
        <f t="shared" si="0"/>
        <v>0</v>
      </c>
    </row>
    <row r="24" spans="1:7" ht="12.75">
      <c r="A24" s="16" t="s">
        <v>26</v>
      </c>
      <c r="B24" s="55">
        <f>DATA!AL2</f>
        <v>0</v>
      </c>
      <c r="C24" s="57">
        <f t="shared" si="2"/>
        <v>0</v>
      </c>
      <c r="E24" s="16" t="s">
        <v>129</v>
      </c>
      <c r="F24" s="42">
        <f>COUNTIF(DATA!N$5:N$50000,REPORT!E24)</f>
        <v>1</v>
      </c>
      <c r="G24" s="17">
        <f t="shared" si="0"/>
        <v>1</v>
      </c>
    </row>
    <row r="25" spans="1:7" ht="12.75">
      <c r="A25" s="16" t="s">
        <v>91</v>
      </c>
      <c r="B25" s="58">
        <f>DATA!AM2</f>
        <v>0</v>
      </c>
      <c r="C25" s="60">
        <f t="shared" si="2"/>
        <v>0</v>
      </c>
      <c r="E25" s="16" t="s">
        <v>166</v>
      </c>
      <c r="F25" s="42">
        <f>COUNTIF(DATA!N$5:N$50000,REPORT!E25)</f>
        <v>0</v>
      </c>
      <c r="G25" s="17">
        <f t="shared" si="0"/>
        <v>0</v>
      </c>
    </row>
    <row r="26" spans="1:7" ht="12.75">
      <c r="A26" s="16" t="s">
        <v>185</v>
      </c>
      <c r="B26" s="58">
        <f>DATA!AN2</f>
        <v>0</v>
      </c>
      <c r="C26" s="60">
        <f t="shared" si="2"/>
        <v>0</v>
      </c>
      <c r="E26" s="16" t="s">
        <v>127</v>
      </c>
      <c r="F26" s="42">
        <f>COUNTIF(DATA!N$5:N$50000,REPORT!E26)</f>
        <v>0</v>
      </c>
      <c r="G26" s="17">
        <f t="shared" si="0"/>
        <v>0</v>
      </c>
    </row>
    <row r="27" spans="1:7" ht="12.75">
      <c r="A27" s="18" t="s">
        <v>172</v>
      </c>
      <c r="B27" s="41"/>
      <c r="C27" s="24"/>
      <c r="E27" s="16" t="s">
        <v>128</v>
      </c>
      <c r="F27" s="42">
        <f>COUNTIF(DATA!N$5:N$50000,REPORT!E27)</f>
        <v>0</v>
      </c>
      <c r="G27" s="17">
        <f t="shared" si="0"/>
        <v>0</v>
      </c>
    </row>
    <row r="28" spans="1:7" ht="13.5" thickBot="1">
      <c r="A28" s="16" t="s">
        <v>170</v>
      </c>
      <c r="B28" s="58">
        <f>DATA!AW2</f>
        <v>0</v>
      </c>
      <c r="C28" s="60">
        <f>B28/$F$32</f>
        <v>0</v>
      </c>
      <c r="E28" s="21" t="s">
        <v>174</v>
      </c>
      <c r="F28" s="43">
        <f>COUNTIF(DATA!N$5:N$50000,REPORT!E28)</f>
        <v>0</v>
      </c>
      <c r="G28" s="25">
        <f t="shared" si="0"/>
        <v>0</v>
      </c>
    </row>
    <row r="29" spans="1:7" ht="13.5" thickTop="1">
      <c r="A29" s="16" t="s">
        <v>171</v>
      </c>
      <c r="B29" s="58">
        <f>DATA!AY2</f>
        <v>0</v>
      </c>
      <c r="C29" s="60">
        <f>B29/$F$32</f>
        <v>0</v>
      </c>
      <c r="E29" s="27" t="s">
        <v>9</v>
      </c>
      <c r="F29" s="99">
        <f>COUNTIF(DATA!I5:I50000,"32-bit")</f>
        <v>0</v>
      </c>
      <c r="G29" s="28">
        <f>F29/$F$1</f>
        <v>0</v>
      </c>
    </row>
    <row r="30" spans="1:7" ht="13.5" thickBot="1">
      <c r="A30" s="16" t="s">
        <v>168</v>
      </c>
      <c r="B30" s="55">
        <f>DATA!AV2</f>
        <v>0</v>
      </c>
      <c r="C30" s="57">
        <f>B30/$F$32</f>
        <v>0</v>
      </c>
      <c r="E30" s="21" t="s">
        <v>10</v>
      </c>
      <c r="F30" s="46">
        <f>COUNTIF(DATA!I5:I50000,"64-bit")</f>
        <v>1</v>
      </c>
      <c r="G30" s="25">
        <f>F30/$F$1</f>
        <v>1</v>
      </c>
    </row>
    <row r="31" spans="1:3" ht="13.5" thickTop="1">
      <c r="A31" s="16" t="s">
        <v>169</v>
      </c>
      <c r="B31" s="55">
        <f>DATA!AX2</f>
        <v>0</v>
      </c>
      <c r="C31" s="57">
        <f>B31/$F$32</f>
        <v>0</v>
      </c>
    </row>
    <row r="32" spans="1:7" ht="12.75">
      <c r="A32" s="18" t="s">
        <v>132</v>
      </c>
      <c r="B32" s="41"/>
      <c r="C32" s="24"/>
      <c r="E32" s="33" t="s">
        <v>159</v>
      </c>
      <c r="F32" s="47">
        <f>SUM(F33:F35)</f>
        <v>1</v>
      </c>
      <c r="G32" s="34"/>
    </row>
    <row r="33" spans="1:7" ht="12.75">
      <c r="A33" s="16" t="s">
        <v>181</v>
      </c>
      <c r="B33" s="42">
        <f>DATA!AO2</f>
        <v>1</v>
      </c>
      <c r="C33" s="17">
        <f>B33/$F$32</f>
        <v>1</v>
      </c>
      <c r="E33" s="35" t="s">
        <v>160</v>
      </c>
      <c r="F33" s="48">
        <f>COUNTIF(DATA!CM5:CM50000,"0")</f>
        <v>0</v>
      </c>
      <c r="G33" s="36">
        <f>F33/$F$32</f>
        <v>0</v>
      </c>
    </row>
    <row r="34" spans="1:7" ht="12.75">
      <c r="A34" s="16" t="s">
        <v>92</v>
      </c>
      <c r="B34" s="58">
        <f>DATA!AP2</f>
        <v>0</v>
      </c>
      <c r="C34" s="60">
        <f>B34/$F$32</f>
        <v>0</v>
      </c>
      <c r="E34" s="37" t="s">
        <v>161</v>
      </c>
      <c r="F34" s="49">
        <f>COUNTIF(DATA!CM5:CM50000,"2")</f>
        <v>0</v>
      </c>
      <c r="G34" s="38">
        <f>F34/$F$32</f>
        <v>0</v>
      </c>
    </row>
    <row r="35" spans="1:10" ht="13.5" thickBot="1">
      <c r="A35" s="16" t="s">
        <v>93</v>
      </c>
      <c r="B35" s="58">
        <f>DATA!AQ2</f>
        <v>1</v>
      </c>
      <c r="C35" s="60">
        <f>B35/$F$32</f>
        <v>1</v>
      </c>
      <c r="E35" s="39" t="s">
        <v>162</v>
      </c>
      <c r="F35" s="50">
        <f>COUNTIF(DATA!CM5:CM50000,"1")</f>
        <v>1</v>
      </c>
      <c r="G35" s="40">
        <f>F35/$F$32</f>
        <v>1</v>
      </c>
      <c r="J35" s="29"/>
    </row>
    <row r="36" spans="1:10" ht="13.5" thickTop="1">
      <c r="A36" s="16" t="s">
        <v>94</v>
      </c>
      <c r="B36" s="58">
        <f>DATA!AR2</f>
        <v>0</v>
      </c>
      <c r="C36" s="60">
        <f>B36/$F$32</f>
        <v>0</v>
      </c>
      <c r="J36" s="29"/>
    </row>
    <row r="37" spans="1:3" ht="12.75">
      <c r="A37" s="16" t="s">
        <v>95</v>
      </c>
      <c r="B37" s="58">
        <f>DATA!AS2</f>
        <v>0</v>
      </c>
      <c r="C37" s="60">
        <f>B37/$F$32</f>
        <v>0</v>
      </c>
    </row>
    <row r="38" spans="1:7" ht="12.75">
      <c r="A38" s="18" t="s">
        <v>133</v>
      </c>
      <c r="B38" s="41"/>
      <c r="C38" s="24"/>
      <c r="E38" s="22"/>
      <c r="F38" s="51"/>
      <c r="G38" s="22"/>
    </row>
    <row r="39" spans="1:7" ht="12.75">
      <c r="A39" s="16" t="s">
        <v>32</v>
      </c>
      <c r="B39" s="58">
        <f>COUNTIF(DATA!BB5:BB50000,"0")</f>
        <v>0</v>
      </c>
      <c r="C39" s="60">
        <f aca="true" t="shared" si="3" ref="C39:C55">B39/$F$32</f>
        <v>0</v>
      </c>
      <c r="E39" s="22"/>
      <c r="F39" s="51"/>
      <c r="G39" s="22"/>
    </row>
    <row r="40" spans="1:7" ht="12.75">
      <c r="A40" s="16" t="s">
        <v>5</v>
      </c>
      <c r="B40" s="55">
        <f>COUNTIF(DATA!BB5:BB50000,"N/A")</f>
        <v>0</v>
      </c>
      <c r="C40" s="57">
        <f t="shared" si="3"/>
        <v>0</v>
      </c>
      <c r="E40" s="22"/>
      <c r="F40" s="51"/>
      <c r="G40" s="22"/>
    </row>
    <row r="41" spans="1:7" ht="12.75">
      <c r="A41" s="16" t="s">
        <v>96</v>
      </c>
      <c r="B41" s="42">
        <f>DATA!BC2</f>
        <v>1</v>
      </c>
      <c r="C41" s="17">
        <f t="shared" si="3"/>
        <v>1</v>
      </c>
      <c r="E41" s="22"/>
      <c r="F41" s="51"/>
      <c r="G41" s="22"/>
    </row>
    <row r="42" spans="1:7" ht="12.75">
      <c r="A42" s="16" t="s">
        <v>0</v>
      </c>
      <c r="B42" s="55">
        <f>DATA!BD2</f>
        <v>0</v>
      </c>
      <c r="C42" s="57">
        <f t="shared" si="3"/>
        <v>0</v>
      </c>
      <c r="E42" s="22"/>
      <c r="F42" s="51"/>
      <c r="G42" s="22"/>
    </row>
    <row r="43" spans="1:7" ht="12.75">
      <c r="A43" s="16" t="s">
        <v>173</v>
      </c>
      <c r="B43" s="55">
        <f>DATA!BE2</f>
        <v>0</v>
      </c>
      <c r="C43" s="57">
        <f t="shared" si="3"/>
        <v>0</v>
      </c>
      <c r="E43" s="22"/>
      <c r="F43" s="51"/>
      <c r="G43" s="22"/>
    </row>
    <row r="44" spans="1:7" ht="12.75">
      <c r="A44" s="16" t="s">
        <v>98</v>
      </c>
      <c r="B44" s="55">
        <f>DATA!BF2</f>
        <v>0</v>
      </c>
      <c r="C44" s="57">
        <f t="shared" si="3"/>
        <v>0</v>
      </c>
      <c r="E44" s="22"/>
      <c r="F44" s="51"/>
      <c r="G44" s="22"/>
    </row>
    <row r="45" spans="1:7" ht="12.75">
      <c r="A45" s="16" t="s">
        <v>99</v>
      </c>
      <c r="B45" s="55">
        <f>DATA!BG2</f>
        <v>0</v>
      </c>
      <c r="C45" s="57">
        <f t="shared" si="3"/>
        <v>0</v>
      </c>
      <c r="E45" s="22"/>
      <c r="F45" s="51"/>
      <c r="G45" s="22"/>
    </row>
    <row r="46" spans="1:7" ht="12.75">
      <c r="A46" s="16" t="s">
        <v>30</v>
      </c>
      <c r="B46" s="55">
        <f>DATA!BH2</f>
        <v>0</v>
      </c>
      <c r="C46" s="57">
        <f t="shared" si="3"/>
        <v>0</v>
      </c>
      <c r="E46" s="22"/>
      <c r="F46" s="51"/>
      <c r="G46" s="22"/>
    </row>
    <row r="47" spans="1:7" ht="12.75">
      <c r="A47" s="16" t="s">
        <v>97</v>
      </c>
      <c r="B47" s="55">
        <f>DATA!BI2</f>
        <v>1</v>
      </c>
      <c r="C47" s="57">
        <f t="shared" si="3"/>
        <v>1</v>
      </c>
      <c r="E47" s="22"/>
      <c r="F47" s="51"/>
      <c r="G47" s="22"/>
    </row>
    <row r="48" spans="1:7" ht="12.75">
      <c r="A48" s="16" t="s">
        <v>23</v>
      </c>
      <c r="B48" s="58">
        <f>DATA!BJ2</f>
        <v>0</v>
      </c>
      <c r="C48" s="60">
        <f t="shared" si="3"/>
        <v>0</v>
      </c>
      <c r="E48" s="22"/>
      <c r="F48" s="51"/>
      <c r="G48" s="22"/>
    </row>
    <row r="49" spans="1:7" ht="12.75">
      <c r="A49" s="16" t="s">
        <v>100</v>
      </c>
      <c r="B49" s="55">
        <f>DATA!BK2</f>
        <v>0</v>
      </c>
      <c r="C49" s="57">
        <f t="shared" si="3"/>
        <v>0</v>
      </c>
      <c r="E49" s="22"/>
      <c r="F49" s="51"/>
      <c r="G49" s="22"/>
    </row>
    <row r="50" spans="1:7" ht="12.75">
      <c r="A50" s="16" t="s">
        <v>37</v>
      </c>
      <c r="B50" s="58">
        <f>DATA!BL2</f>
        <v>0</v>
      </c>
      <c r="C50" s="60">
        <f t="shared" si="3"/>
        <v>0</v>
      </c>
      <c r="E50" s="22"/>
      <c r="F50" s="51"/>
      <c r="G50" s="22"/>
    </row>
    <row r="51" spans="1:7" ht="12.75">
      <c r="A51" s="16" t="s">
        <v>24</v>
      </c>
      <c r="B51" s="58">
        <f>DATA!BM2</f>
        <v>0</v>
      </c>
      <c r="C51" s="60">
        <f t="shared" si="3"/>
        <v>0</v>
      </c>
      <c r="E51" s="22"/>
      <c r="F51" s="51"/>
      <c r="G51" s="22"/>
    </row>
    <row r="52" spans="1:3" ht="12.75">
      <c r="A52" s="16" t="s">
        <v>38</v>
      </c>
      <c r="B52" s="58">
        <f>DATA!BN2</f>
        <v>0</v>
      </c>
      <c r="C52" s="60">
        <f t="shared" si="3"/>
        <v>0</v>
      </c>
    </row>
    <row r="53" spans="1:3" ht="12.75">
      <c r="A53" s="16" t="s">
        <v>101</v>
      </c>
      <c r="B53" s="55">
        <f>DATA!BO2</f>
        <v>0</v>
      </c>
      <c r="C53" s="57">
        <f t="shared" si="3"/>
        <v>0</v>
      </c>
    </row>
    <row r="54" spans="1:3" ht="12.75">
      <c r="A54" s="16" t="s">
        <v>178</v>
      </c>
      <c r="B54" s="55">
        <f>DATA!BP2</f>
        <v>0</v>
      </c>
      <c r="C54" s="57">
        <f t="shared" si="3"/>
        <v>0</v>
      </c>
    </row>
    <row r="55" spans="1:3" ht="12.75">
      <c r="A55" s="16" t="s">
        <v>179</v>
      </c>
      <c r="B55" s="55">
        <f>DATA!BQ2</f>
        <v>0</v>
      </c>
      <c r="C55" s="57">
        <f t="shared" si="3"/>
        <v>0</v>
      </c>
    </row>
    <row r="56" spans="1:3" ht="12.75">
      <c r="A56" s="18" t="s">
        <v>1</v>
      </c>
      <c r="B56" s="41"/>
      <c r="C56" s="24"/>
    </row>
    <row r="57" spans="1:3" ht="12.75">
      <c r="A57" s="16" t="s">
        <v>105</v>
      </c>
      <c r="B57" s="78">
        <f>DATA!BR2</f>
        <v>0</v>
      </c>
      <c r="C57" s="79">
        <f>B57/$F$32</f>
        <v>0</v>
      </c>
    </row>
    <row r="58" spans="1:3" ht="12.75">
      <c r="A58" s="16" t="s">
        <v>106</v>
      </c>
      <c r="B58" s="78">
        <f>DATA!BS2</f>
        <v>1</v>
      </c>
      <c r="C58" s="79">
        <f>B58/$F$32</f>
        <v>1</v>
      </c>
    </row>
    <row r="59" spans="1:3" ht="12.75">
      <c r="A59" s="16" t="s">
        <v>102</v>
      </c>
      <c r="B59" s="78">
        <f>DATA!BT2</f>
        <v>1</v>
      </c>
      <c r="C59" s="79">
        <f>B59/$F$32</f>
        <v>1</v>
      </c>
    </row>
    <row r="60" spans="1:3" ht="12.75">
      <c r="A60" s="18" t="s">
        <v>134</v>
      </c>
      <c r="B60" s="41"/>
      <c r="C60" s="24"/>
    </row>
    <row r="61" spans="1:3" ht="12.75">
      <c r="A61" s="16" t="s">
        <v>6</v>
      </c>
      <c r="B61" s="42">
        <f>DATA!CA2</f>
        <v>0</v>
      </c>
      <c r="C61" s="17">
        <f>B61/$F$32</f>
        <v>0</v>
      </c>
    </row>
    <row r="62" spans="1:3" ht="12.75">
      <c r="A62" s="16" t="s">
        <v>7</v>
      </c>
      <c r="B62" s="42">
        <f>DATA!CB2</f>
        <v>1</v>
      </c>
      <c r="C62" s="17">
        <f>B62/$F$32</f>
        <v>1</v>
      </c>
    </row>
    <row r="63" spans="1:3" ht="12.75">
      <c r="A63" s="16" t="s">
        <v>8</v>
      </c>
      <c r="B63" s="42">
        <f>DATA!CC2</f>
        <v>1</v>
      </c>
      <c r="C63" s="17">
        <f>B63/$F$32</f>
        <v>1</v>
      </c>
    </row>
    <row r="64" spans="1:3" ht="13.5" thickBot="1">
      <c r="A64" s="21" t="s">
        <v>31</v>
      </c>
      <c r="B64" s="43">
        <f>DATA!CD2</f>
        <v>1</v>
      </c>
      <c r="C64" s="25">
        <f>B64/$F$32</f>
        <v>1</v>
      </c>
    </row>
    <row r="65" ht="13.5" thickTop="1"/>
  </sheetData>
  <sheetProtection/>
  <printOptions/>
  <pageMargins left="0.75" right="0.75" top="1" bottom="1" header="0.5" footer="0.5"/>
  <pageSetup orientation="portrait" paperSize="9"/>
  <ignoredErrors>
    <ignoredError sqref="B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45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2.75"/>
  <cols>
    <col min="1" max="1" width="59.421875" style="0" bestFit="1" customWidth="1"/>
    <col min="2" max="2" width="8.7109375" style="4" customWidth="1"/>
    <col min="3" max="4" width="8.7109375" style="0" customWidth="1"/>
  </cols>
  <sheetData>
    <row r="1" spans="1:4" ht="14.25" thickBot="1" thickTop="1">
      <c r="A1" s="96" t="s">
        <v>182</v>
      </c>
      <c r="B1" s="97">
        <f>SUM(B3:B17)</f>
        <v>1</v>
      </c>
      <c r="C1" s="97" t="s">
        <v>103</v>
      </c>
      <c r="D1" s="98" t="s">
        <v>104</v>
      </c>
    </row>
    <row r="2" spans="1:4" ht="13.5" thickTop="1">
      <c r="A2" s="72" t="str">
        <f>REPORT!A15</f>
        <v># of machines w/ environment issues (W)</v>
      </c>
      <c r="B2" s="80">
        <f>REPORT!B15</f>
        <v>0</v>
      </c>
      <c r="C2" s="81">
        <f>B2/REPORT!$F$32</f>
        <v>0</v>
      </c>
      <c r="D2" s="82">
        <f aca="true" t="shared" si="0" ref="D2:D17">B2/SUM($B$3:$B$17)</f>
        <v>0</v>
      </c>
    </row>
    <row r="3" spans="1:4" ht="12.75">
      <c r="A3" s="72" t="str">
        <f>REPORT!A16</f>
        <v># of machines w/ file presence issues (W)</v>
      </c>
      <c r="B3" s="58">
        <f>REPORT!B16</f>
        <v>0</v>
      </c>
      <c r="C3" s="59">
        <f>B3/REPORT!$F$32</f>
        <v>0</v>
      </c>
      <c r="D3" s="60">
        <f t="shared" si="0"/>
        <v>0</v>
      </c>
    </row>
    <row r="4" spans="1:5" ht="12.75">
      <c r="A4" s="72" t="str">
        <f>REPORT!A17</f>
        <v># of machines w/ additional binaries in WBEM folder  (W)</v>
      </c>
      <c r="B4" s="58">
        <f>REPORT!B17</f>
        <v>0</v>
      </c>
      <c r="C4" s="59">
        <f>B4/REPORT!$F$32</f>
        <v>0</v>
      </c>
      <c r="D4" s="60">
        <f t="shared" si="0"/>
        <v>0</v>
      </c>
      <c r="E4" s="65"/>
    </row>
    <row r="5" spans="1:4" ht="12.75">
      <c r="A5" s="72" t="str">
        <f>REPORT!A25</f>
        <v># of machines w/ missing WMI DCOM registrations  (W)</v>
      </c>
      <c r="B5" s="58">
        <f>REPORT!B22</f>
        <v>0</v>
      </c>
      <c r="C5" s="59">
        <f>B5/REPORT!$F$32</f>
        <v>0</v>
      </c>
      <c r="D5" s="60">
        <f t="shared" si="0"/>
        <v>0</v>
      </c>
    </row>
    <row r="6" spans="1:4" ht="12.75">
      <c r="A6" s="72" t="str">
        <f>REPORT!A26</f>
        <v># of machines w/ WMI ProgID registration issues (W)</v>
      </c>
      <c r="B6" s="58">
        <f>REPORT!B26</f>
        <v>0</v>
      </c>
      <c r="C6" s="59">
        <f>B6/REPORT!$F$32</f>
        <v>0</v>
      </c>
      <c r="D6" s="60">
        <f t="shared" si="0"/>
        <v>0</v>
      </c>
    </row>
    <row r="7" spans="1:4" ht="12.75">
      <c r="A7" s="72" t="str">
        <f>REPORT!A28</f>
        <v># of machines w/ a DCOM security warnings (W)</v>
      </c>
      <c r="B7" s="58">
        <f>REPORT!B28</f>
        <v>0</v>
      </c>
      <c r="C7" s="59">
        <f>B7/REPORT!$F$32</f>
        <v>0</v>
      </c>
      <c r="D7" s="60">
        <f t="shared" si="0"/>
        <v>0</v>
      </c>
    </row>
    <row r="8" spans="1:4" ht="12.75">
      <c r="A8" s="72" t="str">
        <f>REPORT!A29</f>
        <v># of machines w/ a WMI security warnings (W)</v>
      </c>
      <c r="B8" s="58">
        <f>REPORT!B29</f>
        <v>0</v>
      </c>
      <c r="C8" s="59">
        <f>B8/REPORT!$F$32</f>
        <v>0</v>
      </c>
      <c r="D8" s="60">
        <f t="shared" si="0"/>
        <v>0</v>
      </c>
    </row>
    <row r="9" spans="1:4" ht="12.75">
      <c r="A9" s="16" t="str">
        <f>REPORT!A34</f>
        <v># of machines w/ WMI provider DCOM registration issues (W)</v>
      </c>
      <c r="B9" s="58">
        <f>REPORT!B34</f>
        <v>0</v>
      </c>
      <c r="C9" s="59">
        <f>B9/REPORT!$F$32</f>
        <v>0</v>
      </c>
      <c r="D9" s="60">
        <f t="shared" si="0"/>
        <v>0</v>
      </c>
    </row>
    <row r="10" spans="1:4" ht="12.75">
      <c r="A10" s="16" t="str">
        <f>REPORT!A35</f>
        <v># of machines w/ WMI provider CIM registration failures (W)</v>
      </c>
      <c r="B10" s="58">
        <f>REPORT!B35</f>
        <v>1</v>
      </c>
      <c r="C10" s="59">
        <f>B10/REPORT!$F$32</f>
        <v>1</v>
      </c>
      <c r="D10" s="60">
        <f t="shared" si="0"/>
        <v>1</v>
      </c>
    </row>
    <row r="11" spans="1:4" ht="12.75">
      <c r="A11" s="16" t="str">
        <f>REPORT!A36</f>
        <v># of machines w/ WMI provider CLSID failures (W)</v>
      </c>
      <c r="B11" s="58">
        <f>REPORT!B36</f>
        <v>0</v>
      </c>
      <c r="C11" s="59">
        <f>B11/REPORT!$F$32</f>
        <v>0</v>
      </c>
      <c r="D11" s="60">
        <f t="shared" si="0"/>
        <v>0</v>
      </c>
    </row>
    <row r="12" spans="1:4" ht="12.75">
      <c r="A12" s="16" t="str">
        <f>REPORT!A37</f>
        <v># of machines w/ missing WMI provider file (W)</v>
      </c>
      <c r="B12" s="58">
        <f>REPORT!B37</f>
        <v>0</v>
      </c>
      <c r="C12" s="59">
        <f>B12/REPORT!$F$32</f>
        <v>0</v>
      </c>
      <c r="D12" s="60">
        <f t="shared" si="0"/>
        <v>0</v>
      </c>
    </row>
    <row r="13" spans="1:4" ht="12.75">
      <c r="A13" s="16" t="str">
        <f>REPORT!A39</f>
        <v># of machines w/ no ADAP process started yet (W)</v>
      </c>
      <c r="B13" s="58">
        <f>REPORT!B39</f>
        <v>0</v>
      </c>
      <c r="C13" s="59">
        <f>B13/REPORT!$F$32</f>
        <v>0</v>
      </c>
      <c r="D13" s="60">
        <f t="shared" si="0"/>
        <v>0</v>
      </c>
    </row>
    <row r="14" spans="1:4" ht="12.75">
      <c r="A14" s="16" t="str">
        <f>REPORT!A48</f>
        <v># of machines w/ WMI enumeration skipped (W)</v>
      </c>
      <c r="B14" s="58">
        <f>REPORT!B48</f>
        <v>0</v>
      </c>
      <c r="C14" s="59">
        <f>B14/REPORT!$F$32</f>
        <v>0</v>
      </c>
      <c r="D14" s="60">
        <f t="shared" si="0"/>
        <v>0</v>
      </c>
    </row>
    <row r="15" spans="1:4" ht="12.75">
      <c r="A15" s="16" t="str">
        <f>REPORT!A50</f>
        <v># of machines w/ WMI exec WQL query skipped (W)</v>
      </c>
      <c r="B15" s="58">
        <f>REPORT!B50</f>
        <v>0</v>
      </c>
      <c r="C15" s="59">
        <f>B15/REPORT!$F$32</f>
        <v>0</v>
      </c>
      <c r="D15" s="60">
        <f t="shared" si="0"/>
        <v>0</v>
      </c>
    </row>
    <row r="16" spans="1:4" ht="12.75">
      <c r="A16" s="16" t="str">
        <f>REPORT!A51</f>
        <v># of machines w/ WMI get value property warnings (W)</v>
      </c>
      <c r="B16" s="58">
        <f>REPORT!B51</f>
        <v>0</v>
      </c>
      <c r="C16" s="59">
        <f>B16/REPORT!$F$32</f>
        <v>0</v>
      </c>
      <c r="D16" s="60">
        <f t="shared" si="0"/>
        <v>0</v>
      </c>
    </row>
    <row r="17" spans="1:5" ht="13.5" thickBot="1">
      <c r="A17" s="21" t="str">
        <f>REPORT!A52</f>
        <v># of machines w/ WMI get value property skipped (W)</v>
      </c>
      <c r="B17" s="63">
        <f>REPORT!B52</f>
        <v>0</v>
      </c>
      <c r="C17" s="64">
        <f>B17/REPORT!$F$32</f>
        <v>0</v>
      </c>
      <c r="D17" s="67">
        <f t="shared" si="0"/>
        <v>0</v>
      </c>
      <c r="E17" s="65"/>
    </row>
    <row r="18" ht="14.25" thickBot="1" thickTop="1">
      <c r="D18" s="65"/>
    </row>
    <row r="19" spans="1:4" ht="14.25" thickBot="1" thickTop="1">
      <c r="A19" s="93" t="s">
        <v>183</v>
      </c>
      <c r="B19" s="94">
        <f>SUM(B20:B38)</f>
        <v>1</v>
      </c>
      <c r="C19" s="94" t="s">
        <v>103</v>
      </c>
      <c r="D19" s="95" t="s">
        <v>104</v>
      </c>
    </row>
    <row r="20" spans="1:4" ht="13.5" thickTop="1">
      <c r="A20" s="27" t="str">
        <f>REPORT!A7</f>
        <v># of machines w/ inconsistent WMI repository among tested (E)</v>
      </c>
      <c r="B20" s="90">
        <f>REPORT!B7</f>
        <v>0</v>
      </c>
      <c r="C20" s="74">
        <f>REPORT!C7</f>
        <v>0</v>
      </c>
      <c r="D20" s="75">
        <f aca="true" t="shared" si="1" ref="D20:D38">B20/SUM($B$20:$B$38)</f>
        <v>0</v>
      </c>
    </row>
    <row r="21" spans="1:5" ht="12.75">
      <c r="A21" s="16" t="str">
        <f>REPORT!A18</f>
        <v># of machines w/ missing WMI sytem files (E)</v>
      </c>
      <c r="B21" s="91">
        <f>REPORT!B18</f>
        <v>0</v>
      </c>
      <c r="C21" s="56">
        <f>B21/REPORT!$F$32</f>
        <v>0</v>
      </c>
      <c r="D21" s="57">
        <f t="shared" si="1"/>
        <v>0</v>
      </c>
      <c r="E21" s="65"/>
    </row>
    <row r="22" spans="1:4" ht="12.75">
      <c r="A22" s="16" t="str">
        <f>REPORT!A19</f>
        <v># of machines w/ missing repository files (E)</v>
      </c>
      <c r="B22" s="91">
        <f>REPORT!B19</f>
        <v>0</v>
      </c>
      <c r="C22" s="56">
        <f>B22/REPORT!$F$32</f>
        <v>0</v>
      </c>
      <c r="D22" s="57">
        <f t="shared" si="1"/>
        <v>0</v>
      </c>
    </row>
    <row r="23" spans="1:4" ht="12.75">
      <c r="A23" s="16" t="str">
        <f>REPORT!A21</f>
        <v># of machines w/ Invalid DCOM setup (E)</v>
      </c>
      <c r="B23" s="91">
        <f>REPORT!B21</f>
        <v>0</v>
      </c>
      <c r="C23" s="56">
        <f>B23/REPORT!$F$32</f>
        <v>0</v>
      </c>
      <c r="D23" s="57">
        <f t="shared" si="1"/>
        <v>0</v>
      </c>
    </row>
    <row r="24" spans="1:4" ht="12.75">
      <c r="A24" s="16" t="str">
        <f>REPORT!A22</f>
        <v># of machines w/ Invalid WMI service setup (E)</v>
      </c>
      <c r="B24" s="91">
        <f>REPORT!B22</f>
        <v>0</v>
      </c>
      <c r="C24" s="56">
        <f>B24/REPORT!$F$32</f>
        <v>0</v>
      </c>
      <c r="D24" s="57">
        <f t="shared" si="1"/>
        <v>0</v>
      </c>
    </row>
    <row r="25" spans="1:4" ht="12.75">
      <c r="A25" s="16" t="str">
        <f>REPORT!A24</f>
        <v># of machines w/ Invalid WMI service DCOM setup (E)</v>
      </c>
      <c r="B25" s="91">
        <f>REPORT!B24</f>
        <v>0</v>
      </c>
      <c r="C25" s="56">
        <f>B25/REPORT!$F$32</f>
        <v>0</v>
      </c>
      <c r="D25" s="57">
        <f t="shared" si="1"/>
        <v>0</v>
      </c>
    </row>
    <row r="26" spans="1:4" ht="12.75">
      <c r="A26" s="16" t="str">
        <f>REPORT!A30</f>
        <v># of machines w/ a DCOM security errors (E)</v>
      </c>
      <c r="B26" s="91">
        <f>REPORT!B30</f>
        <v>0</v>
      </c>
      <c r="C26" s="56">
        <f>B26/REPORT!$F$32</f>
        <v>0</v>
      </c>
      <c r="D26" s="57">
        <f>B26/SUM($B$20:$B$38)</f>
        <v>0</v>
      </c>
    </row>
    <row r="27" spans="1:4" ht="12.75">
      <c r="A27" s="16" t="str">
        <f>REPORT!A31</f>
        <v># of machines w/ a WMI security errors (E)</v>
      </c>
      <c r="B27" s="91">
        <f>REPORT!B31</f>
        <v>0</v>
      </c>
      <c r="C27" s="56">
        <f>B27/REPORT!$F$32</f>
        <v>0</v>
      </c>
      <c r="D27" s="57">
        <f>B27/SUM($B$20:$B$38)</f>
        <v>0</v>
      </c>
    </row>
    <row r="28" spans="1:4" ht="12.75">
      <c r="A28" s="16" t="str">
        <f>REPORT!A39</f>
        <v># of machines w/ no ADAP process started yet (W)</v>
      </c>
      <c r="B28" s="91">
        <f>REPORT!B39</f>
        <v>0</v>
      </c>
      <c r="C28" s="56">
        <f>B28/REPORT!$F$32</f>
        <v>0</v>
      </c>
      <c r="D28" s="57">
        <f t="shared" si="1"/>
        <v>0</v>
      </c>
    </row>
    <row r="29" spans="1:4" ht="12.75">
      <c r="A29" s="16" t="str">
        <f>REPORT!A42</f>
        <v># of machines w/ WMI moniker connection errors (E)</v>
      </c>
      <c r="B29" s="91">
        <f>REPORT!B42</f>
        <v>0</v>
      </c>
      <c r="C29" s="56">
        <f>B29/REPORT!$F$32</f>
        <v>0</v>
      </c>
      <c r="D29" s="57">
        <f t="shared" si="1"/>
        <v>0</v>
      </c>
    </row>
    <row r="30" spans="1:4" ht="12.75">
      <c r="A30" s="16" t="str">
        <f>REPORT!A43</f>
        <v># of machines w/ WMI connection errors (Connection) (E)</v>
      </c>
      <c r="B30" s="91">
        <f>REPORT!B43</f>
        <v>0</v>
      </c>
      <c r="C30" s="56">
        <f>B30/REPORT!$F$32</f>
        <v>0</v>
      </c>
      <c r="D30" s="57">
        <f>B30/SUM($B$20:$B$38)</f>
        <v>0</v>
      </c>
    </row>
    <row r="31" spans="1:4" ht="12.75">
      <c r="A31" s="16" t="str">
        <f>REPORT!A44</f>
        <v># of machines w/ WMI get errors (E)</v>
      </c>
      <c r="B31" s="91">
        <f>REPORT!B44</f>
        <v>0</v>
      </c>
      <c r="C31" s="56">
        <f>B31/REPORT!$F$32</f>
        <v>0</v>
      </c>
      <c r="D31" s="57">
        <f t="shared" si="1"/>
        <v>0</v>
      </c>
    </row>
    <row r="32" spans="1:4" ht="12.75">
      <c r="A32" s="16" t="str">
        <f>REPORT!A45</f>
        <v># of machines w/ MOF representation errors (E)</v>
      </c>
      <c r="B32" s="91">
        <f>REPORT!B45</f>
        <v>0</v>
      </c>
      <c r="C32" s="56">
        <f>B32/REPORT!$F$32</f>
        <v>0</v>
      </c>
      <c r="D32" s="57">
        <f t="shared" si="1"/>
        <v>0</v>
      </c>
    </row>
    <row r="33" spans="1:5" ht="12.75">
      <c r="A33" s="16" t="str">
        <f>REPORT!A46</f>
        <v># of machines w/ qualifier access errors (E)</v>
      </c>
      <c r="B33" s="91">
        <f>REPORT!B46</f>
        <v>0</v>
      </c>
      <c r="C33" s="56">
        <f>B33/REPORT!$F$32</f>
        <v>0</v>
      </c>
      <c r="D33" s="57">
        <f t="shared" si="1"/>
        <v>0</v>
      </c>
      <c r="E33" s="65"/>
    </row>
    <row r="34" spans="1:4" ht="12.75">
      <c r="A34" s="16" t="str">
        <f>REPORT!A47</f>
        <v># of machines w/ WMI enumeration errors (E)</v>
      </c>
      <c r="B34" s="91">
        <f>REPORT!B47</f>
        <v>1</v>
      </c>
      <c r="C34" s="56">
        <f>B34/REPORT!$F$32</f>
        <v>1</v>
      </c>
      <c r="D34" s="57">
        <f t="shared" si="1"/>
        <v>1</v>
      </c>
    </row>
    <row r="35" spans="1:4" ht="12.75">
      <c r="A35" s="16" t="str">
        <f>REPORT!A49</f>
        <v># of machines w/ WMI exec WQL query errors (E)</v>
      </c>
      <c r="B35" s="91">
        <f>REPORT!B49</f>
        <v>0</v>
      </c>
      <c r="C35" s="56">
        <f>B35/REPORT!$F$32</f>
        <v>0</v>
      </c>
      <c r="D35" s="57">
        <f t="shared" si="1"/>
        <v>0</v>
      </c>
    </row>
    <row r="36" spans="1:4" ht="12.75">
      <c r="A36" s="16" t="str">
        <f>REPORT!A53</f>
        <v># of machines w/ write in repository failures (E)</v>
      </c>
      <c r="B36" s="91">
        <f>REPORT!B53</f>
        <v>0</v>
      </c>
      <c r="C36" s="56">
        <f>B36/REPORT!$F$32</f>
        <v>0</v>
      </c>
      <c r="D36" s="57">
        <f t="shared" si="1"/>
        <v>0</v>
      </c>
    </row>
    <row r="37" spans="1:4" ht="12.75">
      <c r="A37" s="16" t="str">
        <f>REPORT!A54</f>
        <v># of machines w/ WMI put errors (E)</v>
      </c>
      <c r="B37" s="91">
        <f>REPORT!B54</f>
        <v>0</v>
      </c>
      <c r="C37" s="56">
        <f>B37/REPORT!$F$32</f>
        <v>0</v>
      </c>
      <c r="D37" s="57">
        <f t="shared" si="1"/>
        <v>0</v>
      </c>
    </row>
    <row r="38" spans="1:4" ht="13.5" thickBot="1">
      <c r="A38" s="21" t="str">
        <f>REPORT!A55</f>
        <v># of machines w/ WMI delete errors (E)</v>
      </c>
      <c r="B38" s="92">
        <f>REPORT!B55</f>
        <v>0</v>
      </c>
      <c r="C38" s="62">
        <f>B38/REPORT!$F$32</f>
        <v>0</v>
      </c>
      <c r="D38" s="66">
        <f t="shared" si="1"/>
        <v>0</v>
      </c>
    </row>
    <row r="39" ht="13.5" thickTop="1">
      <c r="D39" s="65"/>
    </row>
    <row r="45" ht="12.75">
      <c r="A45" t="s">
        <v>202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Q1827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2.00390625" defaultRowHeight="12.75"/>
  <cols>
    <col min="1" max="1" width="20.57421875" style="2" bestFit="1" customWidth="1"/>
    <col min="2" max="2" width="4.140625" style="102" bestFit="1" customWidth="1"/>
    <col min="3" max="3" width="10.8515625" style="9" bestFit="1" customWidth="1"/>
    <col min="4" max="4" width="11.00390625" style="7" bestFit="1" customWidth="1"/>
    <col min="5" max="5" width="15.28125" style="2" bestFit="1" customWidth="1"/>
    <col min="6" max="6" width="7.140625" style="2" bestFit="1" customWidth="1"/>
    <col min="7" max="7" width="5.8515625" style="2" bestFit="1" customWidth="1"/>
    <col min="8" max="8" width="7.140625" style="2" bestFit="1" customWidth="1"/>
    <col min="9" max="9" width="6.00390625" style="2" customWidth="1"/>
    <col min="10" max="10" width="44.57421875" style="2" bestFit="1" customWidth="1"/>
    <col min="11" max="11" width="4.140625" style="2" bestFit="1" customWidth="1"/>
    <col min="12" max="12" width="5.57421875" style="2" bestFit="1" customWidth="1"/>
    <col min="13" max="13" width="4.140625" style="2" bestFit="1" customWidth="1"/>
    <col min="14" max="14" width="37.8515625" style="2" bestFit="1" customWidth="1"/>
    <col min="15" max="15" width="17.140625" style="2" bestFit="1" customWidth="1"/>
    <col min="16" max="16" width="4.421875" style="2" bestFit="1" customWidth="1"/>
    <col min="17" max="17" width="13.7109375" style="2" bestFit="1" customWidth="1"/>
    <col min="18" max="18" width="17.57421875" style="2" bestFit="1" customWidth="1"/>
    <col min="19" max="19" width="7.140625" style="2" bestFit="1" customWidth="1"/>
    <col min="20" max="20" width="5.140625" style="2" bestFit="1" customWidth="1"/>
    <col min="21" max="26" width="4.140625" style="2" bestFit="1" customWidth="1"/>
    <col min="27" max="27" width="12.57421875" style="2" bestFit="1" customWidth="1"/>
    <col min="28" max="28" width="4.140625" style="2" bestFit="1" customWidth="1"/>
    <col min="29" max="29" width="6.57421875" style="2" bestFit="1" customWidth="1"/>
    <col min="30" max="30" width="4.140625" style="2" bestFit="1" customWidth="1"/>
    <col min="31" max="31" width="6.57421875" style="2" bestFit="1" customWidth="1"/>
    <col min="32" max="32" width="5.8515625" style="2" bestFit="1" customWidth="1"/>
    <col min="33" max="34" width="7.140625" style="2" bestFit="1" customWidth="1"/>
    <col min="35" max="45" width="4.140625" style="2" bestFit="1" customWidth="1"/>
    <col min="46" max="47" width="9.7109375" style="2" bestFit="1" customWidth="1"/>
    <col min="48" max="65" width="4.140625" style="2" bestFit="1" customWidth="1"/>
    <col min="66" max="66" width="4.140625" style="5" bestFit="1" customWidth="1"/>
    <col min="67" max="67" width="7.7109375" style="7" bestFit="1" customWidth="1"/>
    <col min="68" max="69" width="7.7109375" style="2" bestFit="1" customWidth="1"/>
    <col min="70" max="70" width="4.140625" style="9" bestFit="1" customWidth="1"/>
    <col min="71" max="71" width="5.57421875" style="9" bestFit="1" customWidth="1"/>
    <col min="72" max="72" width="4.140625" style="15" bestFit="1" customWidth="1"/>
    <col min="73" max="79" width="4.140625" style="2" bestFit="1" customWidth="1"/>
    <col min="80" max="80" width="4.140625" style="9" bestFit="1" customWidth="1"/>
    <col min="81" max="81" width="4.140625" style="2" bestFit="1" customWidth="1"/>
    <col min="82" max="82" width="4.421875" style="2" bestFit="1" customWidth="1"/>
    <col min="83" max="83" width="10.8515625" style="2" bestFit="1" customWidth="1"/>
    <col min="84" max="84" width="11.00390625" style="2" bestFit="1" customWidth="1"/>
    <col min="85" max="87" width="4.140625" style="2" bestFit="1" customWidth="1"/>
    <col min="88" max="88" width="4.421875" style="2" bestFit="1" customWidth="1"/>
    <col min="89" max="91" width="4.140625" style="2" bestFit="1" customWidth="1"/>
    <col min="92" max="92" width="70.57421875" style="2" bestFit="1" customWidth="1"/>
    <col min="93" max="93" width="133.421875" style="2" bestFit="1" customWidth="1"/>
    <col min="94" max="16384" width="12.00390625" style="2" customWidth="1"/>
  </cols>
  <sheetData>
    <row r="1" spans="2:93" s="1" customFormat="1" ht="196.5" customHeight="1">
      <c r="B1" s="31" t="s">
        <v>66</v>
      </c>
      <c r="C1" s="10" t="s">
        <v>62</v>
      </c>
      <c r="D1" s="6" t="s">
        <v>63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67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77</v>
      </c>
      <c r="P1" s="1" t="s">
        <v>163</v>
      </c>
      <c r="Q1" s="1" t="s">
        <v>75</v>
      </c>
      <c r="R1" s="1" t="s">
        <v>76</v>
      </c>
      <c r="S1" s="1" t="s">
        <v>175</v>
      </c>
      <c r="T1" s="1" t="s">
        <v>140</v>
      </c>
      <c r="U1" s="1" t="s">
        <v>15</v>
      </c>
      <c r="V1" s="1" t="s">
        <v>154</v>
      </c>
      <c r="W1" s="1" t="s">
        <v>150</v>
      </c>
      <c r="X1" s="1" t="s">
        <v>151</v>
      </c>
      <c r="Y1" s="1" t="s">
        <v>48</v>
      </c>
      <c r="Z1" s="1" t="s">
        <v>49</v>
      </c>
      <c r="AA1" s="1" t="s">
        <v>155</v>
      </c>
      <c r="AB1" s="1" t="s">
        <v>146</v>
      </c>
      <c r="AC1" s="1" t="s">
        <v>152</v>
      </c>
      <c r="AD1" s="1" t="s">
        <v>153</v>
      </c>
      <c r="AE1" s="1" t="s">
        <v>147</v>
      </c>
      <c r="AF1" s="1" t="s">
        <v>68</v>
      </c>
      <c r="AG1" s="1" t="s">
        <v>53</v>
      </c>
      <c r="AH1" s="1" t="s">
        <v>54</v>
      </c>
      <c r="AI1" s="1" t="s">
        <v>16</v>
      </c>
      <c r="AJ1" s="1" t="s">
        <v>17</v>
      </c>
      <c r="AK1" s="1" t="s">
        <v>55</v>
      </c>
      <c r="AL1" s="1" t="s">
        <v>18</v>
      </c>
      <c r="AM1" s="1" t="s">
        <v>52</v>
      </c>
      <c r="AN1" s="1" t="s">
        <v>184</v>
      </c>
      <c r="AO1" s="1" t="s">
        <v>145</v>
      </c>
      <c r="AP1" s="1" t="s">
        <v>19</v>
      </c>
      <c r="AQ1" s="1" t="s">
        <v>20</v>
      </c>
      <c r="AR1" s="1" t="s">
        <v>21</v>
      </c>
      <c r="AS1" s="1" t="s">
        <v>56</v>
      </c>
      <c r="AT1" s="1" t="s">
        <v>196</v>
      </c>
      <c r="AU1" s="1" t="s">
        <v>197</v>
      </c>
      <c r="AV1" s="1" t="s">
        <v>188</v>
      </c>
      <c r="AW1" s="1" t="s">
        <v>186</v>
      </c>
      <c r="AX1" s="1" t="s">
        <v>189</v>
      </c>
      <c r="AY1" s="1" t="s">
        <v>187</v>
      </c>
      <c r="AZ1" s="1" t="s">
        <v>12</v>
      </c>
      <c r="BA1" s="1" t="s">
        <v>13</v>
      </c>
      <c r="BB1" s="1" t="s">
        <v>180</v>
      </c>
      <c r="BC1" s="1" t="s">
        <v>149</v>
      </c>
      <c r="BD1" s="1" t="s">
        <v>11</v>
      </c>
      <c r="BE1" s="1" t="s">
        <v>14</v>
      </c>
      <c r="BF1" s="1" t="s">
        <v>59</v>
      </c>
      <c r="BG1" s="1" t="s">
        <v>157</v>
      </c>
      <c r="BH1" s="1" t="s">
        <v>61</v>
      </c>
      <c r="BI1" s="1" t="s">
        <v>58</v>
      </c>
      <c r="BJ1" s="1" t="s">
        <v>176</v>
      </c>
      <c r="BK1" s="1" t="s">
        <v>60</v>
      </c>
      <c r="BL1" s="1" t="s">
        <v>177</v>
      </c>
      <c r="BM1" s="1" t="s">
        <v>35</v>
      </c>
      <c r="BN1" s="1" t="s">
        <v>36</v>
      </c>
      <c r="BO1" s="1" t="s">
        <v>138</v>
      </c>
      <c r="BP1" s="1" t="s">
        <v>33</v>
      </c>
      <c r="BQ1" s="1" t="s">
        <v>34</v>
      </c>
      <c r="BR1" s="1" t="s">
        <v>135</v>
      </c>
      <c r="BS1" s="1" t="s">
        <v>136</v>
      </c>
      <c r="BT1" s="1" t="s">
        <v>137</v>
      </c>
      <c r="BU1" s="1" t="s">
        <v>190</v>
      </c>
      <c r="BV1" s="1" t="s">
        <v>191</v>
      </c>
      <c r="BW1" s="1" t="s">
        <v>192</v>
      </c>
      <c r="BX1" s="1" t="s">
        <v>193</v>
      </c>
      <c r="BY1" s="1" t="s">
        <v>194</v>
      </c>
      <c r="BZ1" s="1" t="s">
        <v>195</v>
      </c>
      <c r="CA1" s="1" t="s">
        <v>50</v>
      </c>
      <c r="CB1" s="1" t="s">
        <v>51</v>
      </c>
      <c r="CC1" s="1" t="s">
        <v>57</v>
      </c>
      <c r="CD1" s="1" t="s">
        <v>22</v>
      </c>
      <c r="CE1" s="10" t="s">
        <v>64</v>
      </c>
      <c r="CF1" s="13" t="s">
        <v>65</v>
      </c>
      <c r="CG1" s="6" t="s">
        <v>141</v>
      </c>
      <c r="CH1" s="6" t="s">
        <v>142</v>
      </c>
      <c r="CI1" s="6" t="s">
        <v>143</v>
      </c>
      <c r="CJ1" s="1" t="s">
        <v>69</v>
      </c>
      <c r="CK1" s="1" t="s">
        <v>73</v>
      </c>
      <c r="CL1" s="1" t="s">
        <v>74</v>
      </c>
      <c r="CM1" s="1" t="s">
        <v>158</v>
      </c>
      <c r="CN1" s="1" t="s">
        <v>71</v>
      </c>
      <c r="CO1" s="1" t="s">
        <v>72</v>
      </c>
    </row>
    <row r="2" spans="1:93" s="4" customFormat="1" ht="12.75">
      <c r="A2" s="8" t="s">
        <v>111</v>
      </c>
      <c r="B2" s="32">
        <f>COUNTIF(B5:B50000,"2.0")</f>
        <v>1</v>
      </c>
      <c r="C2" s="11"/>
      <c r="D2" s="12"/>
      <c r="E2" s="3"/>
      <c r="F2" s="3">
        <f>COUNTIF(F5:F50000,"TRUE")</f>
        <v>0</v>
      </c>
      <c r="G2" s="3">
        <f>COUNTIF(G5:G50000,"TRUE")</f>
        <v>1</v>
      </c>
      <c r="H2" s="3">
        <f>COUNTIF(H5:H50000,"TRUE")</f>
        <v>0</v>
      </c>
      <c r="I2" s="3">
        <f>COUNTIF(I5:I50000,"32-bit")</f>
        <v>0</v>
      </c>
      <c r="J2" s="3"/>
      <c r="K2" s="3"/>
      <c r="L2" s="3"/>
      <c r="M2" s="3"/>
      <c r="N2" s="3"/>
      <c r="O2" s="3"/>
      <c r="P2" s="3"/>
      <c r="Q2" s="3"/>
      <c r="R2" s="3"/>
      <c r="S2" s="3">
        <f>COUNTIF(S5:S50000,"TRUE")</f>
        <v>0</v>
      </c>
      <c r="T2" s="3"/>
      <c r="U2" s="3">
        <f>COUNTIF(U5:U50000,"&gt;0")</f>
        <v>0</v>
      </c>
      <c r="V2" s="3">
        <f>COUNTIF(V5:V50000,"IDE")</f>
        <v>1</v>
      </c>
      <c r="W2" s="3">
        <f>COUNTIF(W5:W50000,"&gt;0")</f>
        <v>0</v>
      </c>
      <c r="X2" s="3">
        <f>COUNTIF(X5:X50000,"&gt;0")</f>
        <v>0</v>
      </c>
      <c r="Y2" s="3">
        <f>COUNTIF(Y5:Y50000,"&gt;0")</f>
        <v>0</v>
      </c>
      <c r="Z2" s="3">
        <f>COUNTIF(Z5:Z50000,"&gt;0")</f>
        <v>0</v>
      </c>
      <c r="AA2" s="3">
        <f>COUNTIF(AA5:AA50000,"CONSISTENT")</f>
        <v>1</v>
      </c>
      <c r="AB2" s="3">
        <f>COUNTIF(AB5:AB50000,"&gt;0")</f>
        <v>1</v>
      </c>
      <c r="AC2" s="3">
        <f>COUNTIF(AC5:AC50000,"&gt;0")</f>
        <v>1</v>
      </c>
      <c r="AD2" s="3">
        <f>COUNTIF(AD5:AD50000,"&gt;0")</f>
        <v>1</v>
      </c>
      <c r="AE2" s="3">
        <f>COUNTIF(AE5:AE50000,"&gt;0")</f>
        <v>1</v>
      </c>
      <c r="AF2" s="3">
        <f>COUNTIF(AF5:AF50000,"TRUE")</f>
        <v>1</v>
      </c>
      <c r="AG2" s="3">
        <f>COUNTIF(AG5:AG50000,"TRUE")</f>
        <v>0</v>
      </c>
      <c r="AH2" s="3">
        <f>COUNTIF(AH5:AH50000,"TRUE")</f>
        <v>0</v>
      </c>
      <c r="AI2" s="3">
        <f aca="true" t="shared" si="0" ref="AI2:AS2">COUNTIF(AI5:AI50000,"&gt;0")</f>
        <v>0</v>
      </c>
      <c r="AJ2" s="3">
        <f t="shared" si="0"/>
        <v>0</v>
      </c>
      <c r="AK2" s="3">
        <f t="shared" si="0"/>
        <v>1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1</v>
      </c>
      <c r="AP2" s="3">
        <f t="shared" si="0"/>
        <v>0</v>
      </c>
      <c r="AQ2" s="3">
        <f t="shared" si="0"/>
        <v>1</v>
      </c>
      <c r="AR2" s="3">
        <f t="shared" si="0"/>
        <v>0</v>
      </c>
      <c r="AS2" s="3">
        <f t="shared" si="0"/>
        <v>0</v>
      </c>
      <c r="AT2" s="3">
        <f>COUNTIF(AT5:AT50000,"DISABLED")</f>
        <v>0</v>
      </c>
      <c r="AU2" s="3">
        <f>COUNTIF(AU5:AU50000,"DISABLED")</f>
        <v>0</v>
      </c>
      <c r="AV2" s="3">
        <f aca="true" t="shared" si="1" ref="AV2:BA2">COUNTIF(AV5:AV50000,"&gt;0")</f>
        <v>0</v>
      </c>
      <c r="AW2" s="3">
        <f t="shared" si="1"/>
        <v>0</v>
      </c>
      <c r="AX2" s="3">
        <f t="shared" si="1"/>
        <v>0</v>
      </c>
      <c r="AY2" s="3">
        <f t="shared" si="1"/>
        <v>0</v>
      </c>
      <c r="AZ2" s="3">
        <f t="shared" si="1"/>
        <v>1</v>
      </c>
      <c r="BA2" s="3">
        <f t="shared" si="1"/>
        <v>0</v>
      </c>
      <c r="BB2" s="3">
        <f>COUNTIF(BB5:BB50000,"&lt;4")</f>
        <v>0</v>
      </c>
      <c r="BC2" s="3">
        <f aca="true" t="shared" si="2" ref="BC2:CD2">COUNTIF(BC5:BC50000,"&gt;0")</f>
        <v>1</v>
      </c>
      <c r="BD2" s="3">
        <f t="shared" si="2"/>
        <v>0</v>
      </c>
      <c r="BE2" s="3">
        <f t="shared" si="2"/>
        <v>0</v>
      </c>
      <c r="BF2" s="3">
        <f t="shared" si="2"/>
        <v>0</v>
      </c>
      <c r="BG2" s="3">
        <f t="shared" si="2"/>
        <v>0</v>
      </c>
      <c r="BH2" s="3">
        <f t="shared" si="2"/>
        <v>0</v>
      </c>
      <c r="BI2" s="3">
        <f t="shared" si="2"/>
        <v>1</v>
      </c>
      <c r="BJ2" s="3">
        <f t="shared" si="2"/>
        <v>0</v>
      </c>
      <c r="BK2" s="3">
        <f t="shared" si="2"/>
        <v>0</v>
      </c>
      <c r="BL2" s="3">
        <f t="shared" si="2"/>
        <v>0</v>
      </c>
      <c r="BM2" s="3">
        <f t="shared" si="2"/>
        <v>0</v>
      </c>
      <c r="BN2" s="3">
        <f t="shared" si="2"/>
        <v>0</v>
      </c>
      <c r="BO2" s="3">
        <f t="shared" si="2"/>
        <v>0</v>
      </c>
      <c r="BP2" s="3">
        <f t="shared" si="2"/>
        <v>0</v>
      </c>
      <c r="BQ2" s="3">
        <f t="shared" si="2"/>
        <v>0</v>
      </c>
      <c r="BR2" s="3">
        <f t="shared" si="2"/>
        <v>0</v>
      </c>
      <c r="BS2" s="3">
        <f t="shared" si="2"/>
        <v>1</v>
      </c>
      <c r="BT2" s="3">
        <f t="shared" si="2"/>
        <v>1</v>
      </c>
      <c r="BU2" s="3">
        <f t="shared" si="2"/>
        <v>0</v>
      </c>
      <c r="BV2" s="3">
        <f t="shared" si="2"/>
        <v>0</v>
      </c>
      <c r="BW2" s="3">
        <f t="shared" si="2"/>
        <v>0</v>
      </c>
      <c r="BX2" s="3">
        <f t="shared" si="2"/>
        <v>0</v>
      </c>
      <c r="BY2" s="3">
        <f t="shared" si="2"/>
        <v>0</v>
      </c>
      <c r="BZ2" s="3">
        <f t="shared" si="2"/>
        <v>0</v>
      </c>
      <c r="CA2" s="3">
        <f t="shared" si="2"/>
        <v>0</v>
      </c>
      <c r="CB2" s="3">
        <f t="shared" si="2"/>
        <v>1</v>
      </c>
      <c r="CC2" s="3">
        <f t="shared" si="2"/>
        <v>1</v>
      </c>
      <c r="CD2" s="3">
        <f t="shared" si="2"/>
        <v>1</v>
      </c>
      <c r="CE2" s="11"/>
      <c r="CF2" s="14"/>
      <c r="CG2" s="3">
        <f aca="true" t="shared" si="3" ref="CG2:CL2">COUNTIF(CG5:CG50000,"&gt;0")</f>
        <v>1</v>
      </c>
      <c r="CH2" s="3">
        <f t="shared" si="3"/>
        <v>1</v>
      </c>
      <c r="CI2" s="3">
        <f t="shared" si="3"/>
        <v>1</v>
      </c>
      <c r="CJ2" s="3">
        <f t="shared" si="3"/>
        <v>1</v>
      </c>
      <c r="CK2" s="3">
        <f t="shared" si="3"/>
        <v>1</v>
      </c>
      <c r="CL2" s="3">
        <f t="shared" si="3"/>
        <v>1</v>
      </c>
      <c r="CM2" s="3">
        <f>COUNTIF(CM5:CM50000,"1")</f>
        <v>1</v>
      </c>
      <c r="CN2" s="3"/>
      <c r="CO2" s="3"/>
    </row>
    <row r="3" spans="1:93" s="4" customFormat="1" ht="12.75">
      <c r="A3" s="8" t="s">
        <v>139</v>
      </c>
      <c r="B3" s="32"/>
      <c r="C3" s="11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>
        <f>AVERAGE(U5:U50000)</f>
        <v>0</v>
      </c>
      <c r="V3" s="3"/>
      <c r="W3" s="3">
        <f>AVERAGE(W5:W50000)</f>
        <v>0</v>
      </c>
      <c r="X3" s="3">
        <f>AVERAGE(X5:X50000)</f>
        <v>0</v>
      </c>
      <c r="Y3" s="3">
        <f>AVERAGE(Y5:Y50000)</f>
        <v>0</v>
      </c>
      <c r="Z3" s="3">
        <f>AVERAGE(Z5:Z50000)</f>
        <v>0</v>
      </c>
      <c r="AA3" s="3">
        <f>COUNTIF(AA5:AA50000,"INCONSISTENT")</f>
        <v>0</v>
      </c>
      <c r="AB3" s="3">
        <f>AVERAGE(AB5:AB50000)</f>
        <v>33</v>
      </c>
      <c r="AC3" s="3">
        <f>AVERAGE(AC5:AC50000)</f>
        <v>10123</v>
      </c>
      <c r="AD3" s="3">
        <f>AVERAGE(AD5:AD50000)</f>
        <v>33</v>
      </c>
      <c r="AE3" s="3">
        <f>AVERAGE(AE5:AE50000)</f>
        <v>10122</v>
      </c>
      <c r="AF3" s="3"/>
      <c r="AG3" s="3"/>
      <c r="AH3" s="3"/>
      <c r="AI3" s="3">
        <f aca="true" t="shared" si="4" ref="AI3:AS3">AVERAGE(AI5:AI50000)</f>
        <v>0</v>
      </c>
      <c r="AJ3" s="3">
        <f t="shared" si="4"/>
        <v>0</v>
      </c>
      <c r="AK3" s="3">
        <f t="shared" si="4"/>
        <v>3</v>
      </c>
      <c r="AL3" s="3">
        <f t="shared" si="4"/>
        <v>0</v>
      </c>
      <c r="AM3" s="3">
        <f t="shared" si="4"/>
        <v>0</v>
      </c>
      <c r="AN3" s="3">
        <f t="shared" si="4"/>
        <v>0</v>
      </c>
      <c r="AO3" s="3">
        <f t="shared" si="4"/>
        <v>19</v>
      </c>
      <c r="AP3" s="3">
        <f t="shared" si="4"/>
        <v>0</v>
      </c>
      <c r="AQ3" s="3">
        <f t="shared" si="4"/>
        <v>1</v>
      </c>
      <c r="AR3" s="3">
        <f t="shared" si="4"/>
        <v>0</v>
      </c>
      <c r="AS3" s="3">
        <f t="shared" si="4"/>
        <v>0</v>
      </c>
      <c r="AT3" s="3"/>
      <c r="AU3" s="3"/>
      <c r="AV3" s="3">
        <f aca="true" t="shared" si="5" ref="AV3:BA3">AVERAGE(AV5:AV50000)</f>
        <v>0</v>
      </c>
      <c r="AW3" s="3">
        <f t="shared" si="5"/>
        <v>0</v>
      </c>
      <c r="AX3" s="3">
        <f t="shared" si="5"/>
        <v>0</v>
      </c>
      <c r="AY3" s="3">
        <f t="shared" si="5"/>
        <v>0</v>
      </c>
      <c r="AZ3" s="3">
        <f t="shared" si="5"/>
        <v>5</v>
      </c>
      <c r="BA3" s="3">
        <f t="shared" si="5"/>
        <v>0</v>
      </c>
      <c r="BB3" s="3"/>
      <c r="BC3" s="3">
        <f aca="true" t="shared" si="6" ref="BC3:CD3">AVERAGE(BC5:BC50000)</f>
        <v>4</v>
      </c>
      <c r="BD3" s="3">
        <f t="shared" si="6"/>
        <v>0</v>
      </c>
      <c r="BE3" s="3">
        <f t="shared" si="6"/>
        <v>0</v>
      </c>
      <c r="BF3" s="3">
        <f t="shared" si="6"/>
        <v>0</v>
      </c>
      <c r="BG3" s="3">
        <f t="shared" si="6"/>
        <v>0</v>
      </c>
      <c r="BH3" s="3">
        <f t="shared" si="6"/>
        <v>0</v>
      </c>
      <c r="BI3" s="3">
        <f t="shared" si="6"/>
        <v>1</v>
      </c>
      <c r="BJ3" s="3">
        <f t="shared" si="6"/>
        <v>0</v>
      </c>
      <c r="BK3" s="3">
        <f t="shared" si="6"/>
        <v>0</v>
      </c>
      <c r="BL3" s="3">
        <f t="shared" si="6"/>
        <v>0</v>
      </c>
      <c r="BM3" s="3">
        <f t="shared" si="6"/>
        <v>0</v>
      </c>
      <c r="BN3" s="3">
        <f t="shared" si="6"/>
        <v>0</v>
      </c>
      <c r="BO3" s="3" t="e">
        <f t="shared" si="6"/>
        <v>#DIV/0!</v>
      </c>
      <c r="BP3" s="3" t="e">
        <f t="shared" si="6"/>
        <v>#DIV/0!</v>
      </c>
      <c r="BQ3" s="3" t="e">
        <f t="shared" si="6"/>
        <v>#DIV/0!</v>
      </c>
      <c r="BR3" s="3">
        <f t="shared" si="6"/>
        <v>0</v>
      </c>
      <c r="BS3" s="3">
        <f t="shared" si="6"/>
        <v>4928</v>
      </c>
      <c r="BT3" s="3">
        <f t="shared" si="6"/>
        <v>1</v>
      </c>
      <c r="BU3" s="3">
        <f t="shared" si="6"/>
        <v>0</v>
      </c>
      <c r="BV3" s="3">
        <f t="shared" si="6"/>
        <v>0</v>
      </c>
      <c r="BW3" s="3">
        <f t="shared" si="6"/>
        <v>0</v>
      </c>
      <c r="BX3" s="3">
        <f t="shared" si="6"/>
        <v>0</v>
      </c>
      <c r="BY3" s="3">
        <f t="shared" si="6"/>
        <v>0</v>
      </c>
      <c r="BZ3" s="3">
        <f t="shared" si="6"/>
        <v>0</v>
      </c>
      <c r="CA3" s="3">
        <f t="shared" si="6"/>
        <v>0</v>
      </c>
      <c r="CB3" s="3">
        <f t="shared" si="6"/>
        <v>9</v>
      </c>
      <c r="CC3" s="3">
        <f t="shared" si="6"/>
        <v>2</v>
      </c>
      <c r="CD3" s="3">
        <f t="shared" si="6"/>
        <v>134</v>
      </c>
      <c r="CE3" s="11"/>
      <c r="CF3" s="14"/>
      <c r="CG3" s="3">
        <f aca="true" t="shared" si="7" ref="CG3:CM3">AVERAGE(CG5:CG50000)</f>
        <v>97</v>
      </c>
      <c r="CH3" s="3">
        <f t="shared" si="7"/>
        <v>4</v>
      </c>
      <c r="CI3" s="3">
        <f t="shared" si="7"/>
        <v>9</v>
      </c>
      <c r="CJ3" s="3">
        <f t="shared" si="7"/>
        <v>476</v>
      </c>
      <c r="CK3" s="3">
        <f t="shared" si="7"/>
        <v>92</v>
      </c>
      <c r="CL3" s="3">
        <f t="shared" si="7"/>
        <v>6</v>
      </c>
      <c r="CM3" s="3">
        <f t="shared" si="7"/>
        <v>1</v>
      </c>
      <c r="CN3" s="3"/>
      <c r="CO3" s="3"/>
    </row>
    <row r="4" spans="1:93" s="4" customFormat="1" ht="12.75">
      <c r="A4" s="8"/>
      <c r="B4" s="32"/>
      <c r="C4" s="11"/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11"/>
      <c r="CF4" s="14"/>
      <c r="CG4" s="3"/>
      <c r="CH4" s="3"/>
      <c r="CI4" s="3"/>
      <c r="CJ4" s="3"/>
      <c r="CK4" s="3"/>
      <c r="CL4" s="3"/>
      <c r="CM4" s="3"/>
      <c r="CN4" s="3"/>
      <c r="CO4" s="3"/>
    </row>
    <row r="5" spans="2:95" s="73" customFormat="1" ht="12.75">
      <c r="B5" s="100">
        <v>2</v>
      </c>
      <c r="C5" s="83">
        <v>39070</v>
      </c>
      <c r="D5" s="84">
        <v>0.35755787037037035</v>
      </c>
      <c r="E5" s="85">
        <v>39070.270162037035</v>
      </c>
      <c r="F5" t="b">
        <v>0</v>
      </c>
      <c r="G5" t="b">
        <v>1</v>
      </c>
      <c r="H5" t="b">
        <v>0</v>
      </c>
      <c r="I5" t="s">
        <v>78</v>
      </c>
      <c r="J5" t="s">
        <v>167</v>
      </c>
      <c r="K5">
        <v>6</v>
      </c>
      <c r="L5">
        <v>6000</v>
      </c>
      <c r="M5"/>
      <c r="N5" t="s">
        <v>129</v>
      </c>
      <c r="O5" t="s">
        <v>203</v>
      </c>
      <c r="P5">
        <v>409</v>
      </c>
      <c r="Q5" t="s">
        <v>204</v>
      </c>
      <c r="R5" t="s">
        <v>205</v>
      </c>
      <c r="S5" t="b">
        <v>0</v>
      </c>
      <c r="T5" t="s">
        <v>198</v>
      </c>
      <c r="U5">
        <v>0</v>
      </c>
      <c r="V5" t="s">
        <v>199</v>
      </c>
      <c r="W5">
        <v>0</v>
      </c>
      <c r="X5">
        <v>0</v>
      </c>
      <c r="Y5">
        <v>0</v>
      </c>
      <c r="Z5">
        <v>0</v>
      </c>
      <c r="AA5" t="s">
        <v>200</v>
      </c>
      <c r="AB5">
        <v>33</v>
      </c>
      <c r="AC5">
        <v>10123</v>
      </c>
      <c r="AD5">
        <v>33</v>
      </c>
      <c r="AE5">
        <v>10122</v>
      </c>
      <c r="AF5" t="b">
        <v>1</v>
      </c>
      <c r="AG5" t="b">
        <v>0</v>
      </c>
      <c r="AH5" t="b">
        <v>0</v>
      </c>
      <c r="AI5">
        <v>0</v>
      </c>
      <c r="AJ5">
        <v>0</v>
      </c>
      <c r="AK5">
        <v>3</v>
      </c>
      <c r="AL5">
        <v>0</v>
      </c>
      <c r="AM5">
        <v>0</v>
      </c>
      <c r="AN5">
        <v>0</v>
      </c>
      <c r="AO5">
        <v>19</v>
      </c>
      <c r="AP5">
        <v>0</v>
      </c>
      <c r="AQ5">
        <v>1</v>
      </c>
      <c r="AR5">
        <v>0</v>
      </c>
      <c r="AS5">
        <v>0</v>
      </c>
      <c r="AT5" t="s">
        <v>201</v>
      </c>
      <c r="AU5" t="s">
        <v>201</v>
      </c>
      <c r="AV5">
        <v>0</v>
      </c>
      <c r="AW5">
        <v>0</v>
      </c>
      <c r="AX5">
        <v>0</v>
      </c>
      <c r="AY5">
        <v>0</v>
      </c>
      <c r="AZ5">
        <v>5</v>
      </c>
      <c r="BA5">
        <v>0</v>
      </c>
      <c r="BB5" t="s">
        <v>202</v>
      </c>
      <c r="BC5">
        <v>4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0</v>
      </c>
      <c r="BK5">
        <v>0</v>
      </c>
      <c r="BL5">
        <v>0</v>
      </c>
      <c r="BM5">
        <v>0</v>
      </c>
      <c r="BN5">
        <v>0</v>
      </c>
      <c r="BO5" t="s">
        <v>202</v>
      </c>
      <c r="BP5" t="s">
        <v>202</v>
      </c>
      <c r="BQ5" t="s">
        <v>202</v>
      </c>
      <c r="BR5">
        <v>0</v>
      </c>
      <c r="BS5">
        <v>4928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9</v>
      </c>
      <c r="CC5">
        <v>2</v>
      </c>
      <c r="CD5">
        <v>134</v>
      </c>
      <c r="CE5" s="83">
        <v>39070</v>
      </c>
      <c r="CF5" s="84">
        <v>0.36306712962962967</v>
      </c>
      <c r="CG5">
        <v>97</v>
      </c>
      <c r="CH5">
        <v>4</v>
      </c>
      <c r="CI5">
        <v>9</v>
      </c>
      <c r="CJ5">
        <v>476</v>
      </c>
      <c r="CK5">
        <v>92</v>
      </c>
      <c r="CL5">
        <v>6</v>
      </c>
      <c r="CM5">
        <v>1</v>
      </c>
      <c r="CN5" t="s">
        <v>206</v>
      </c>
      <c r="CO5" t="s">
        <v>207</v>
      </c>
      <c r="CP5"/>
      <c r="CQ5"/>
    </row>
    <row r="6" spans="2:93" s="73" customFormat="1" ht="12.75">
      <c r="B6" s="101"/>
      <c r="C6" s="83"/>
      <c r="D6" s="84"/>
      <c r="E6" s="8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 s="83"/>
      <c r="CF6" s="84"/>
      <c r="CG6"/>
      <c r="CH6"/>
      <c r="CI6"/>
      <c r="CJ6"/>
      <c r="CK6"/>
      <c r="CL6"/>
      <c r="CM6"/>
      <c r="CN6"/>
      <c r="CO6"/>
    </row>
    <row r="7" spans="2:93" s="73" customFormat="1" ht="12.75">
      <c r="B7" s="101"/>
      <c r="C7" s="83"/>
      <c r="D7" s="84"/>
      <c r="E7" s="8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 s="83"/>
      <c r="CF7" s="84"/>
      <c r="CG7"/>
      <c r="CH7"/>
      <c r="CI7"/>
      <c r="CJ7"/>
      <c r="CK7"/>
      <c r="CL7"/>
      <c r="CM7"/>
      <c r="CN7"/>
      <c r="CO7"/>
    </row>
    <row r="8" spans="2:93" s="73" customFormat="1" ht="12.75">
      <c r="B8" s="101"/>
      <c r="C8" s="83"/>
      <c r="D8" s="84"/>
      <c r="E8" s="8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 s="83"/>
      <c r="CF8" s="84"/>
      <c r="CG8"/>
      <c r="CH8"/>
      <c r="CI8"/>
      <c r="CJ8"/>
      <c r="CK8"/>
      <c r="CL8"/>
      <c r="CM8"/>
      <c r="CN8"/>
      <c r="CO8"/>
    </row>
    <row r="9" spans="2:93" s="73" customFormat="1" ht="12.75">
      <c r="B9" s="101"/>
      <c r="C9" s="83"/>
      <c r="D9" s="84"/>
      <c r="E9" s="8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 s="83"/>
      <c r="CF9" s="84"/>
      <c r="CG9"/>
      <c r="CH9"/>
      <c r="CI9"/>
      <c r="CJ9"/>
      <c r="CK9"/>
      <c r="CL9"/>
      <c r="CM9"/>
      <c r="CN9"/>
      <c r="CO9"/>
    </row>
    <row r="10" spans="2:93" s="73" customFormat="1" ht="12.75">
      <c r="B10" s="101"/>
      <c r="C10" s="83"/>
      <c r="D10" s="84"/>
      <c r="E10" s="8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 s="83"/>
      <c r="CF10" s="84"/>
      <c r="CG10"/>
      <c r="CH10"/>
      <c r="CI10"/>
      <c r="CJ10"/>
      <c r="CK10"/>
      <c r="CL10"/>
      <c r="CM10"/>
      <c r="CN10"/>
      <c r="CO10"/>
    </row>
    <row r="11" spans="2:93" s="73" customFormat="1" ht="12.75">
      <c r="B11" s="101"/>
      <c r="C11" s="83"/>
      <c r="D11" s="84"/>
      <c r="E11" s="8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 s="83"/>
      <c r="CF11" s="84"/>
      <c r="CG11"/>
      <c r="CH11"/>
      <c r="CI11"/>
      <c r="CJ11"/>
      <c r="CK11"/>
      <c r="CL11"/>
      <c r="CM11"/>
      <c r="CN11"/>
      <c r="CO11"/>
    </row>
    <row r="12" spans="2:93" s="73" customFormat="1" ht="12.75">
      <c r="B12" s="101"/>
      <c r="C12" s="83"/>
      <c r="D12" s="84"/>
      <c r="E12" s="8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 s="83"/>
      <c r="CF12" s="84"/>
      <c r="CG12"/>
      <c r="CH12"/>
      <c r="CI12"/>
      <c r="CJ12"/>
      <c r="CK12"/>
      <c r="CL12"/>
      <c r="CM12"/>
      <c r="CN12"/>
      <c r="CO12"/>
    </row>
    <row r="13" spans="2:93" s="73" customFormat="1" ht="12.75">
      <c r="B13" s="101"/>
      <c r="C13" s="83"/>
      <c r="D13" s="84"/>
      <c r="E13" s="8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 s="83"/>
      <c r="CF13" s="84"/>
      <c r="CG13"/>
      <c r="CH13"/>
      <c r="CI13"/>
      <c r="CJ13"/>
      <c r="CK13"/>
      <c r="CL13"/>
      <c r="CM13"/>
      <c r="CN13"/>
      <c r="CO13"/>
    </row>
    <row r="14" spans="2:93" s="73" customFormat="1" ht="12.75">
      <c r="B14" s="101"/>
      <c r="C14" s="83"/>
      <c r="D14" s="84"/>
      <c r="E14" s="8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 s="83"/>
      <c r="CF14" s="84"/>
      <c r="CG14"/>
      <c r="CH14"/>
      <c r="CI14"/>
      <c r="CJ14"/>
      <c r="CK14"/>
      <c r="CL14"/>
      <c r="CM14"/>
      <c r="CN14"/>
      <c r="CO14"/>
    </row>
    <row r="15" spans="2:93" s="73" customFormat="1" ht="12.75">
      <c r="B15" s="101"/>
      <c r="C15" s="83"/>
      <c r="D15" s="84"/>
      <c r="E15" s="8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 s="83"/>
      <c r="CF15" s="84"/>
      <c r="CG15"/>
      <c r="CH15"/>
      <c r="CI15"/>
      <c r="CJ15"/>
      <c r="CK15"/>
      <c r="CL15"/>
      <c r="CM15"/>
      <c r="CN15"/>
      <c r="CO15"/>
    </row>
    <row r="16" spans="2:93" s="73" customFormat="1" ht="12.75">
      <c r="B16" s="101"/>
      <c r="C16" s="83"/>
      <c r="D16" s="84"/>
      <c r="E16" s="8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 s="83"/>
      <c r="CF16" s="84"/>
      <c r="CG16"/>
      <c r="CH16"/>
      <c r="CI16"/>
      <c r="CJ16"/>
      <c r="CK16"/>
      <c r="CL16"/>
      <c r="CM16"/>
      <c r="CN16"/>
      <c r="CO16"/>
    </row>
    <row r="17" spans="2:93" s="73" customFormat="1" ht="12.75">
      <c r="B17" s="101"/>
      <c r="C17" s="83"/>
      <c r="D17" s="84"/>
      <c r="E17" s="8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 s="83"/>
      <c r="CF17" s="84"/>
      <c r="CG17"/>
      <c r="CH17"/>
      <c r="CI17"/>
      <c r="CJ17"/>
      <c r="CK17"/>
      <c r="CL17"/>
      <c r="CM17"/>
      <c r="CN17"/>
      <c r="CO17"/>
    </row>
    <row r="18" spans="2:93" s="73" customFormat="1" ht="12.75">
      <c r="B18" s="101"/>
      <c r="C18" s="83"/>
      <c r="D18" s="84"/>
      <c r="E18" s="8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 s="83"/>
      <c r="CF18" s="84"/>
      <c r="CG18"/>
      <c r="CH18"/>
      <c r="CI18"/>
      <c r="CJ18"/>
      <c r="CK18"/>
      <c r="CL18"/>
      <c r="CM18"/>
      <c r="CN18"/>
      <c r="CO18"/>
    </row>
    <row r="19" spans="2:93" s="73" customFormat="1" ht="12.75">
      <c r="B19" s="101"/>
      <c r="C19" s="83"/>
      <c r="D19" s="84"/>
      <c r="E19" s="8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 s="83"/>
      <c r="CF19" s="84"/>
      <c r="CG19"/>
      <c r="CH19"/>
      <c r="CI19"/>
      <c r="CJ19"/>
      <c r="CK19"/>
      <c r="CL19"/>
      <c r="CM19"/>
      <c r="CN19"/>
      <c r="CO19"/>
    </row>
    <row r="20" spans="2:93" s="73" customFormat="1" ht="12.75">
      <c r="B20" s="101"/>
      <c r="C20" s="83"/>
      <c r="D20" s="84"/>
      <c r="E20" s="8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 s="83"/>
      <c r="CF20" s="84"/>
      <c r="CG20"/>
      <c r="CH20"/>
      <c r="CI20"/>
      <c r="CJ20"/>
      <c r="CK20"/>
      <c r="CL20"/>
      <c r="CM20"/>
      <c r="CN20"/>
      <c r="CO20"/>
    </row>
    <row r="21" spans="2:93" s="73" customFormat="1" ht="12.75">
      <c r="B21" s="101"/>
      <c r="C21" s="83"/>
      <c r="D21" s="84"/>
      <c r="E21" s="8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 s="83"/>
      <c r="CF21" s="84"/>
      <c r="CG21"/>
      <c r="CH21"/>
      <c r="CI21"/>
      <c r="CJ21"/>
      <c r="CK21"/>
      <c r="CL21"/>
      <c r="CM21"/>
      <c r="CN21"/>
      <c r="CO21"/>
    </row>
    <row r="22" spans="2:93" s="73" customFormat="1" ht="12.75">
      <c r="B22" s="101"/>
      <c r="C22" s="83"/>
      <c r="D22" s="84"/>
      <c r="E22" s="8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 s="83"/>
      <c r="CF22" s="84"/>
      <c r="CG22"/>
      <c r="CH22"/>
      <c r="CI22"/>
      <c r="CJ22"/>
      <c r="CK22"/>
      <c r="CL22"/>
      <c r="CM22"/>
      <c r="CN22"/>
      <c r="CO22"/>
    </row>
    <row r="23" spans="2:93" s="73" customFormat="1" ht="12.75">
      <c r="B23" s="101"/>
      <c r="C23" s="83"/>
      <c r="D23" s="84"/>
      <c r="E23" s="8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83"/>
      <c r="CF23" s="84"/>
      <c r="CG23"/>
      <c r="CH23"/>
      <c r="CI23"/>
      <c r="CJ23"/>
      <c r="CK23"/>
      <c r="CL23"/>
      <c r="CM23"/>
      <c r="CN23"/>
      <c r="CO23"/>
    </row>
    <row r="24" spans="2:93" s="73" customFormat="1" ht="12.75">
      <c r="B24" s="101"/>
      <c r="C24" s="83"/>
      <c r="D24" s="84"/>
      <c r="E24" s="8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 s="83"/>
      <c r="CF24" s="84"/>
      <c r="CG24"/>
      <c r="CH24"/>
      <c r="CI24"/>
      <c r="CJ24"/>
      <c r="CK24"/>
      <c r="CL24"/>
      <c r="CM24"/>
      <c r="CN24"/>
      <c r="CO24"/>
    </row>
    <row r="25" spans="2:93" s="73" customFormat="1" ht="12.75">
      <c r="B25" s="101"/>
      <c r="C25" s="83"/>
      <c r="D25" s="84"/>
      <c r="E25" s="8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 s="83"/>
      <c r="CF25" s="84"/>
      <c r="CG25"/>
      <c r="CH25"/>
      <c r="CI25"/>
      <c r="CJ25"/>
      <c r="CK25"/>
      <c r="CL25"/>
      <c r="CM25"/>
      <c r="CN25"/>
      <c r="CO25"/>
    </row>
    <row r="26" spans="2:93" s="73" customFormat="1" ht="12.75">
      <c r="B26" s="101"/>
      <c r="C26" s="83"/>
      <c r="D26" s="84"/>
      <c r="E26" s="8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 s="83"/>
      <c r="CF26" s="84"/>
      <c r="CG26"/>
      <c r="CH26"/>
      <c r="CI26"/>
      <c r="CJ26"/>
      <c r="CK26"/>
      <c r="CL26"/>
      <c r="CM26"/>
      <c r="CN26"/>
      <c r="CO26"/>
    </row>
    <row r="27" spans="2:93" s="73" customFormat="1" ht="12.75">
      <c r="B27" s="101"/>
      <c r="C27" s="83"/>
      <c r="D27" s="84"/>
      <c r="E27" s="8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 s="83"/>
      <c r="CF27" s="84"/>
      <c r="CG27"/>
      <c r="CH27"/>
      <c r="CI27"/>
      <c r="CJ27"/>
      <c r="CK27"/>
      <c r="CL27"/>
      <c r="CM27"/>
      <c r="CN27"/>
      <c r="CO27"/>
    </row>
    <row r="28" spans="2:93" s="73" customFormat="1" ht="12.75">
      <c r="B28" s="101"/>
      <c r="C28" s="83"/>
      <c r="D28" s="84"/>
      <c r="E28" s="8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 s="83"/>
      <c r="CF28" s="84"/>
      <c r="CG28"/>
      <c r="CH28"/>
      <c r="CI28"/>
      <c r="CJ28"/>
      <c r="CK28"/>
      <c r="CL28"/>
      <c r="CM28"/>
      <c r="CN28"/>
      <c r="CO28"/>
    </row>
    <row r="29" spans="2:93" s="73" customFormat="1" ht="12.75">
      <c r="B29" s="101"/>
      <c r="C29" s="83"/>
      <c r="D29" s="84"/>
      <c r="E29" s="8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 s="83"/>
      <c r="CF29" s="84"/>
      <c r="CG29"/>
      <c r="CH29"/>
      <c r="CI29"/>
      <c r="CJ29"/>
      <c r="CK29"/>
      <c r="CL29"/>
      <c r="CM29"/>
      <c r="CN29"/>
      <c r="CO29"/>
    </row>
    <row r="30" spans="2:93" s="73" customFormat="1" ht="12.75">
      <c r="B30" s="101"/>
      <c r="C30" s="83"/>
      <c r="D30" s="84"/>
      <c r="E30" s="8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 s="83"/>
      <c r="CF30" s="84"/>
      <c r="CG30"/>
      <c r="CH30"/>
      <c r="CI30"/>
      <c r="CJ30"/>
      <c r="CK30"/>
      <c r="CL30"/>
      <c r="CM30"/>
      <c r="CN30"/>
      <c r="CO30"/>
    </row>
    <row r="31" spans="2:93" s="73" customFormat="1" ht="12.75">
      <c r="B31" s="101"/>
      <c r="C31" s="83"/>
      <c r="D31" s="84"/>
      <c r="E31" s="8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 s="83"/>
      <c r="CF31" s="84"/>
      <c r="CG31"/>
      <c r="CH31"/>
      <c r="CI31"/>
      <c r="CJ31"/>
      <c r="CK31"/>
      <c r="CL31"/>
      <c r="CM31"/>
      <c r="CN31"/>
      <c r="CO31"/>
    </row>
    <row r="32" spans="2:93" s="73" customFormat="1" ht="12.75">
      <c r="B32" s="101"/>
      <c r="C32" s="83"/>
      <c r="D32" s="84"/>
      <c r="E32" s="8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 s="83"/>
      <c r="CF32" s="84"/>
      <c r="CG32"/>
      <c r="CH32"/>
      <c r="CI32"/>
      <c r="CJ32"/>
      <c r="CK32"/>
      <c r="CL32"/>
      <c r="CM32"/>
      <c r="CN32"/>
      <c r="CO32"/>
    </row>
    <row r="33" spans="2:93" s="73" customFormat="1" ht="12.75">
      <c r="B33" s="101"/>
      <c r="C33" s="83"/>
      <c r="D33" s="84"/>
      <c r="E33" s="8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 s="83"/>
      <c r="CF33" s="84"/>
      <c r="CG33"/>
      <c r="CH33"/>
      <c r="CI33"/>
      <c r="CJ33"/>
      <c r="CK33"/>
      <c r="CL33"/>
      <c r="CM33"/>
      <c r="CN33"/>
      <c r="CO33"/>
    </row>
    <row r="34" spans="2:93" s="73" customFormat="1" ht="12.75">
      <c r="B34" s="101"/>
      <c r="C34" s="83"/>
      <c r="D34" s="84"/>
      <c r="E34" s="8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 s="83"/>
      <c r="CF34" s="84"/>
      <c r="CG34"/>
      <c r="CH34"/>
      <c r="CI34"/>
      <c r="CJ34"/>
      <c r="CK34"/>
      <c r="CL34"/>
      <c r="CM34"/>
      <c r="CN34"/>
      <c r="CO34"/>
    </row>
    <row r="35" spans="2:93" s="73" customFormat="1" ht="12.75">
      <c r="B35" s="101"/>
      <c r="C35" s="83"/>
      <c r="D35" s="84"/>
      <c r="E35" s="8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 s="83"/>
      <c r="CF35" s="84"/>
      <c r="CG35"/>
      <c r="CH35"/>
      <c r="CI35"/>
      <c r="CJ35"/>
      <c r="CK35"/>
      <c r="CL35"/>
      <c r="CM35"/>
      <c r="CN35"/>
      <c r="CO35"/>
    </row>
    <row r="36" spans="2:93" s="73" customFormat="1" ht="12.75">
      <c r="B36" s="101"/>
      <c r="C36" s="83"/>
      <c r="D36" s="84"/>
      <c r="E36" s="8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 s="83"/>
      <c r="CF36" s="84"/>
      <c r="CG36"/>
      <c r="CH36"/>
      <c r="CI36"/>
      <c r="CJ36"/>
      <c r="CK36"/>
      <c r="CL36"/>
      <c r="CM36"/>
      <c r="CN36"/>
      <c r="CO36"/>
    </row>
    <row r="37" spans="2:93" s="73" customFormat="1" ht="12.75">
      <c r="B37" s="101"/>
      <c r="C37" s="83"/>
      <c r="D37" s="84"/>
      <c r="E37" s="8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 s="83"/>
      <c r="CF37" s="84"/>
      <c r="CG37"/>
      <c r="CH37"/>
      <c r="CI37"/>
      <c r="CJ37"/>
      <c r="CK37"/>
      <c r="CL37"/>
      <c r="CM37"/>
      <c r="CN37"/>
      <c r="CO37"/>
    </row>
    <row r="38" spans="2:93" s="73" customFormat="1" ht="12.75">
      <c r="B38" s="101"/>
      <c r="C38" s="83"/>
      <c r="D38" s="84"/>
      <c r="E38" s="8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 s="83"/>
      <c r="CF38" s="84"/>
      <c r="CG38"/>
      <c r="CH38"/>
      <c r="CI38"/>
      <c r="CJ38"/>
      <c r="CK38"/>
      <c r="CL38"/>
      <c r="CM38"/>
      <c r="CN38"/>
      <c r="CO38"/>
    </row>
    <row r="39" spans="2:93" s="73" customFormat="1" ht="12.75">
      <c r="B39" s="101"/>
      <c r="C39" s="83"/>
      <c r="D39" s="84"/>
      <c r="E39" s="8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 s="83"/>
      <c r="CF39" s="84"/>
      <c r="CG39"/>
      <c r="CH39"/>
      <c r="CI39"/>
      <c r="CJ39"/>
      <c r="CK39"/>
      <c r="CL39"/>
      <c r="CM39"/>
      <c r="CN39"/>
      <c r="CO39"/>
    </row>
    <row r="40" spans="2:93" s="73" customFormat="1" ht="12.75">
      <c r="B40" s="101"/>
      <c r="C40" s="83"/>
      <c r="D40" s="84"/>
      <c r="E40" s="8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 s="83"/>
      <c r="CF40" s="84"/>
      <c r="CG40"/>
      <c r="CH40"/>
      <c r="CI40"/>
      <c r="CJ40"/>
      <c r="CK40"/>
      <c r="CL40"/>
      <c r="CM40"/>
      <c r="CN40"/>
      <c r="CO40"/>
    </row>
    <row r="41" spans="2:93" s="73" customFormat="1" ht="12.75">
      <c r="B41" s="101"/>
      <c r="C41" s="83"/>
      <c r="D41" s="84"/>
      <c r="E41" s="8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 s="83"/>
      <c r="CF41" s="84"/>
      <c r="CG41"/>
      <c r="CH41"/>
      <c r="CI41"/>
      <c r="CJ41"/>
      <c r="CK41"/>
      <c r="CL41"/>
      <c r="CM41"/>
      <c r="CN41"/>
      <c r="CO41"/>
    </row>
    <row r="42" spans="2:93" s="73" customFormat="1" ht="12.75">
      <c r="B42" s="101"/>
      <c r="C42" s="83"/>
      <c r="D42" s="84"/>
      <c r="E42" s="8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 s="83"/>
      <c r="CF42" s="84"/>
      <c r="CG42"/>
      <c r="CH42"/>
      <c r="CI42"/>
      <c r="CJ42"/>
      <c r="CK42"/>
      <c r="CL42"/>
      <c r="CM42"/>
      <c r="CN42"/>
      <c r="CO42"/>
    </row>
    <row r="43" spans="2:93" s="73" customFormat="1" ht="12.75">
      <c r="B43" s="101"/>
      <c r="C43" s="83"/>
      <c r="D43" s="84"/>
      <c r="E43" s="8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 s="83"/>
      <c r="CF43" s="84"/>
      <c r="CG43"/>
      <c r="CH43"/>
      <c r="CI43"/>
      <c r="CJ43"/>
      <c r="CK43"/>
      <c r="CL43"/>
      <c r="CM43"/>
      <c r="CN43"/>
      <c r="CO43"/>
    </row>
    <row r="44" spans="2:93" s="73" customFormat="1" ht="12.75">
      <c r="B44" s="101"/>
      <c r="C44" s="83"/>
      <c r="D44" s="84"/>
      <c r="E44" s="85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 s="83"/>
      <c r="CF44" s="84"/>
      <c r="CG44"/>
      <c r="CH44"/>
      <c r="CI44"/>
      <c r="CJ44"/>
      <c r="CK44"/>
      <c r="CL44"/>
      <c r="CM44"/>
      <c r="CN44"/>
      <c r="CO44"/>
    </row>
    <row r="45" spans="2:93" s="73" customFormat="1" ht="12.75">
      <c r="B45" s="101"/>
      <c r="C45" s="83"/>
      <c r="D45" s="84"/>
      <c r="E45" s="8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 s="83"/>
      <c r="CF45" s="84"/>
      <c r="CG45"/>
      <c r="CH45"/>
      <c r="CI45"/>
      <c r="CJ45"/>
      <c r="CK45"/>
      <c r="CL45"/>
      <c r="CM45"/>
      <c r="CN45"/>
      <c r="CO45"/>
    </row>
    <row r="46" spans="2:93" s="73" customFormat="1" ht="12.75">
      <c r="B46" s="101"/>
      <c r="C46" s="83"/>
      <c r="D46" s="84"/>
      <c r="E46" s="85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 s="83"/>
      <c r="CF46" s="84"/>
      <c r="CG46"/>
      <c r="CH46"/>
      <c r="CI46"/>
      <c r="CJ46"/>
      <c r="CK46"/>
      <c r="CL46"/>
      <c r="CM46"/>
      <c r="CN46"/>
      <c r="CO46"/>
    </row>
    <row r="47" spans="2:93" s="73" customFormat="1" ht="12.75">
      <c r="B47" s="101"/>
      <c r="C47" s="83"/>
      <c r="D47" s="84"/>
      <c r="E47" s="85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 s="83"/>
      <c r="CF47" s="84"/>
      <c r="CG47"/>
      <c r="CH47"/>
      <c r="CI47"/>
      <c r="CJ47"/>
      <c r="CK47"/>
      <c r="CL47"/>
      <c r="CM47"/>
      <c r="CN47"/>
      <c r="CO47"/>
    </row>
    <row r="48" spans="2:93" s="73" customFormat="1" ht="12.75">
      <c r="B48" s="101"/>
      <c r="C48" s="83"/>
      <c r="D48" s="84"/>
      <c r="E48" s="85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 s="83"/>
      <c r="CF48" s="84"/>
      <c r="CG48"/>
      <c r="CH48"/>
      <c r="CI48"/>
      <c r="CJ48"/>
      <c r="CK48"/>
      <c r="CL48"/>
      <c r="CM48"/>
      <c r="CN48"/>
      <c r="CO48"/>
    </row>
    <row r="49" spans="2:93" s="73" customFormat="1" ht="12.75">
      <c r="B49" s="101"/>
      <c r="C49" s="83"/>
      <c r="D49" s="84"/>
      <c r="E49" s="85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 s="83"/>
      <c r="CF49" s="84"/>
      <c r="CG49"/>
      <c r="CH49"/>
      <c r="CI49"/>
      <c r="CJ49"/>
      <c r="CK49"/>
      <c r="CL49"/>
      <c r="CM49"/>
      <c r="CN49"/>
      <c r="CO49"/>
    </row>
    <row r="50" spans="2:93" s="73" customFormat="1" ht="12.75">
      <c r="B50" s="101"/>
      <c r="C50" s="83"/>
      <c r="D50" s="84"/>
      <c r="E50" s="85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 s="83"/>
      <c r="CF50" s="84"/>
      <c r="CG50"/>
      <c r="CH50"/>
      <c r="CI50"/>
      <c r="CJ50"/>
      <c r="CK50"/>
      <c r="CL50"/>
      <c r="CM50"/>
      <c r="CN50"/>
      <c r="CO50"/>
    </row>
    <row r="51" spans="2:93" s="73" customFormat="1" ht="12.75">
      <c r="B51" s="101"/>
      <c r="C51" s="83"/>
      <c r="D51" s="84"/>
      <c r="E51" s="85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 s="83"/>
      <c r="CF51" s="84"/>
      <c r="CG51"/>
      <c r="CH51"/>
      <c r="CI51"/>
      <c r="CJ51"/>
      <c r="CK51"/>
      <c r="CL51"/>
      <c r="CM51"/>
      <c r="CN51"/>
      <c r="CO51"/>
    </row>
    <row r="52" spans="2:93" s="73" customFormat="1" ht="12.75">
      <c r="B52" s="101"/>
      <c r="C52" s="83"/>
      <c r="D52" s="84"/>
      <c r="E52" s="85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 s="83"/>
      <c r="CF52" s="84"/>
      <c r="CG52"/>
      <c r="CH52"/>
      <c r="CI52"/>
      <c r="CJ52"/>
      <c r="CK52"/>
      <c r="CL52"/>
      <c r="CM52"/>
      <c r="CN52"/>
      <c r="CO52"/>
    </row>
    <row r="53" spans="2:93" s="73" customFormat="1" ht="12.75">
      <c r="B53" s="101"/>
      <c r="C53" s="83"/>
      <c r="D53" s="84"/>
      <c r="E53" s="8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 s="83"/>
      <c r="CF53" s="84"/>
      <c r="CG53"/>
      <c r="CH53"/>
      <c r="CI53"/>
      <c r="CJ53"/>
      <c r="CK53"/>
      <c r="CL53"/>
      <c r="CM53"/>
      <c r="CN53"/>
      <c r="CO53"/>
    </row>
    <row r="54" spans="2:93" s="73" customFormat="1" ht="12.75">
      <c r="B54" s="101"/>
      <c r="C54" s="83"/>
      <c r="D54" s="84"/>
      <c r="E54" s="8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 s="83"/>
      <c r="CF54" s="84"/>
      <c r="CG54"/>
      <c r="CH54"/>
      <c r="CI54"/>
      <c r="CJ54"/>
      <c r="CK54"/>
      <c r="CL54"/>
      <c r="CM54"/>
      <c r="CN54"/>
      <c r="CO54"/>
    </row>
    <row r="55" spans="2:93" s="73" customFormat="1" ht="12.75">
      <c r="B55" s="101"/>
      <c r="C55" s="83"/>
      <c r="D55" s="84"/>
      <c r="E55" s="8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 s="83"/>
      <c r="CF55" s="84"/>
      <c r="CG55"/>
      <c r="CH55"/>
      <c r="CI55"/>
      <c r="CJ55"/>
      <c r="CK55"/>
      <c r="CL55"/>
      <c r="CM55"/>
      <c r="CN55"/>
      <c r="CO55"/>
    </row>
    <row r="56" spans="2:93" s="73" customFormat="1" ht="12.75">
      <c r="B56" s="101"/>
      <c r="C56" s="83"/>
      <c r="D56" s="84"/>
      <c r="E56" s="85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 s="83"/>
      <c r="CF56" s="84"/>
      <c r="CG56"/>
      <c r="CH56"/>
      <c r="CI56"/>
      <c r="CJ56"/>
      <c r="CK56"/>
      <c r="CL56"/>
      <c r="CM56"/>
      <c r="CN56"/>
      <c r="CO56"/>
    </row>
    <row r="57" spans="2:93" s="73" customFormat="1" ht="12.75">
      <c r="B57" s="101"/>
      <c r="C57" s="83"/>
      <c r="D57" s="84"/>
      <c r="E57" s="8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 s="83"/>
      <c r="CF57" s="84"/>
      <c r="CG57"/>
      <c r="CH57"/>
      <c r="CI57"/>
      <c r="CJ57"/>
      <c r="CK57"/>
      <c r="CL57"/>
      <c r="CM57"/>
      <c r="CN57"/>
      <c r="CO57"/>
    </row>
    <row r="58" spans="2:93" s="73" customFormat="1" ht="12.75">
      <c r="B58" s="101"/>
      <c r="C58" s="83"/>
      <c r="D58" s="84"/>
      <c r="E58" s="8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 s="83"/>
      <c r="CF58" s="84"/>
      <c r="CG58"/>
      <c r="CH58"/>
      <c r="CI58"/>
      <c r="CJ58"/>
      <c r="CK58"/>
      <c r="CL58"/>
      <c r="CM58"/>
      <c r="CN58"/>
      <c r="CO58"/>
    </row>
    <row r="59" spans="2:93" s="73" customFormat="1" ht="12.75">
      <c r="B59" s="101"/>
      <c r="C59" s="83"/>
      <c r="D59" s="84"/>
      <c r="E59" s="8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 s="83"/>
      <c r="CF59" s="84"/>
      <c r="CG59"/>
      <c r="CH59"/>
      <c r="CI59"/>
      <c r="CJ59"/>
      <c r="CK59"/>
      <c r="CL59"/>
      <c r="CM59"/>
      <c r="CN59"/>
      <c r="CO59"/>
    </row>
    <row r="60" spans="2:93" s="73" customFormat="1" ht="12.75">
      <c r="B60" s="101"/>
      <c r="C60" s="83"/>
      <c r="D60" s="84"/>
      <c r="E60" s="8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 s="83"/>
      <c r="CF60" s="84"/>
      <c r="CG60"/>
      <c r="CH60"/>
      <c r="CI60"/>
      <c r="CJ60"/>
      <c r="CK60"/>
      <c r="CL60"/>
      <c r="CM60"/>
      <c r="CN60"/>
      <c r="CO60"/>
    </row>
    <row r="61" spans="2:93" s="73" customFormat="1" ht="12.75">
      <c r="B61" s="101"/>
      <c r="C61" s="83"/>
      <c r="D61" s="84"/>
      <c r="E61" s="8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 s="83"/>
      <c r="CF61" s="84"/>
      <c r="CG61"/>
      <c r="CH61"/>
      <c r="CI61"/>
      <c r="CJ61"/>
      <c r="CK61"/>
      <c r="CL61"/>
      <c r="CM61"/>
      <c r="CN61"/>
      <c r="CO61"/>
    </row>
    <row r="62" spans="2:93" s="73" customFormat="1" ht="12.75">
      <c r="B62" s="101"/>
      <c r="C62" s="83"/>
      <c r="D62" s="84"/>
      <c r="E62" s="85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 s="83"/>
      <c r="CF62" s="84"/>
      <c r="CG62"/>
      <c r="CH62"/>
      <c r="CI62"/>
      <c r="CJ62"/>
      <c r="CK62"/>
      <c r="CL62"/>
      <c r="CM62"/>
      <c r="CN62"/>
      <c r="CO62"/>
    </row>
    <row r="63" spans="2:93" s="73" customFormat="1" ht="12.75">
      <c r="B63" s="101"/>
      <c r="C63" s="83"/>
      <c r="D63" s="84"/>
      <c r="E63" s="8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 s="83"/>
      <c r="CF63" s="84"/>
      <c r="CG63"/>
      <c r="CH63"/>
      <c r="CI63"/>
      <c r="CJ63"/>
      <c r="CK63"/>
      <c r="CL63"/>
      <c r="CM63"/>
      <c r="CN63"/>
      <c r="CO63"/>
    </row>
    <row r="64" spans="2:93" s="73" customFormat="1" ht="12.75">
      <c r="B64" s="101"/>
      <c r="C64" s="83"/>
      <c r="D64" s="84"/>
      <c r="E64" s="85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 s="83"/>
      <c r="CF64" s="84"/>
      <c r="CG64"/>
      <c r="CH64"/>
      <c r="CI64"/>
      <c r="CJ64"/>
      <c r="CK64"/>
      <c r="CL64"/>
      <c r="CM64"/>
      <c r="CN64"/>
      <c r="CO64"/>
    </row>
    <row r="65" spans="2:93" s="73" customFormat="1" ht="12.75">
      <c r="B65" s="101"/>
      <c r="C65" s="83"/>
      <c r="D65" s="84"/>
      <c r="E65" s="8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 s="83"/>
      <c r="CF65" s="84"/>
      <c r="CG65"/>
      <c r="CH65"/>
      <c r="CI65"/>
      <c r="CJ65"/>
      <c r="CK65"/>
      <c r="CL65"/>
      <c r="CM65"/>
      <c r="CN65"/>
      <c r="CO65"/>
    </row>
    <row r="66" spans="2:93" s="73" customFormat="1" ht="12.75">
      <c r="B66" s="101"/>
      <c r="C66" s="83"/>
      <c r="D66" s="86"/>
      <c r="E66" s="8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 s="83"/>
      <c r="CF66" s="86"/>
      <c r="CG66"/>
      <c r="CH66"/>
      <c r="CI66"/>
      <c r="CJ66"/>
      <c r="CK66"/>
      <c r="CL66"/>
      <c r="CM66"/>
      <c r="CN66"/>
      <c r="CO66"/>
    </row>
    <row r="67" spans="2:93" s="73" customFormat="1" ht="12.75">
      <c r="B67" s="101"/>
      <c r="C67" s="83"/>
      <c r="D67" s="84"/>
      <c r="E67" s="8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 s="83"/>
      <c r="CF67" s="84"/>
      <c r="CG67"/>
      <c r="CH67"/>
      <c r="CI67"/>
      <c r="CJ67"/>
      <c r="CK67"/>
      <c r="CL67"/>
      <c r="CM67"/>
      <c r="CN67"/>
      <c r="CO67"/>
    </row>
    <row r="68" spans="2:93" s="73" customFormat="1" ht="12.75">
      <c r="B68" s="101"/>
      <c r="C68" s="83"/>
      <c r="D68" s="84"/>
      <c r="E68" s="8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 s="83"/>
      <c r="CF68" s="84"/>
      <c r="CG68"/>
      <c r="CH68"/>
      <c r="CI68"/>
      <c r="CJ68"/>
      <c r="CK68"/>
      <c r="CL68"/>
      <c r="CM68"/>
      <c r="CN68"/>
      <c r="CO68"/>
    </row>
    <row r="69" spans="2:93" s="73" customFormat="1" ht="12.75">
      <c r="B69" s="101"/>
      <c r="C69" s="83"/>
      <c r="D69" s="84"/>
      <c r="E69" s="8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 s="83"/>
      <c r="CF69" s="84"/>
      <c r="CG69"/>
      <c r="CH69"/>
      <c r="CI69"/>
      <c r="CJ69"/>
      <c r="CK69"/>
      <c r="CL69"/>
      <c r="CM69"/>
      <c r="CN69"/>
      <c r="CO69"/>
    </row>
    <row r="70" spans="2:93" s="73" customFormat="1" ht="12.75">
      <c r="B70" s="101"/>
      <c r="C70" s="83"/>
      <c r="D70" s="84"/>
      <c r="E70" s="85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 s="83"/>
      <c r="CF70" s="84"/>
      <c r="CG70"/>
      <c r="CH70"/>
      <c r="CI70"/>
      <c r="CJ70"/>
      <c r="CK70"/>
      <c r="CL70"/>
      <c r="CM70"/>
      <c r="CN70"/>
      <c r="CO70"/>
    </row>
    <row r="71" spans="2:93" s="73" customFormat="1" ht="12.75">
      <c r="B71" s="101"/>
      <c r="C71" s="83"/>
      <c r="D71" s="84"/>
      <c r="E71" s="85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 s="83"/>
      <c r="CF71" s="84"/>
      <c r="CG71"/>
      <c r="CH71"/>
      <c r="CI71"/>
      <c r="CJ71"/>
      <c r="CK71"/>
      <c r="CL71"/>
      <c r="CM71"/>
      <c r="CN71"/>
      <c r="CO71"/>
    </row>
    <row r="72" spans="2:93" s="73" customFormat="1" ht="12.75">
      <c r="B72" s="101"/>
      <c r="C72" s="83"/>
      <c r="D72" s="84"/>
      <c r="E72" s="85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 s="83"/>
      <c r="CF72" s="84"/>
      <c r="CG72"/>
      <c r="CH72"/>
      <c r="CI72"/>
      <c r="CJ72"/>
      <c r="CK72"/>
      <c r="CL72"/>
      <c r="CM72"/>
      <c r="CN72"/>
      <c r="CO72"/>
    </row>
    <row r="73" spans="2:93" s="73" customFormat="1" ht="12.75">
      <c r="B73" s="101"/>
      <c r="C73" s="83"/>
      <c r="D73" s="84"/>
      <c r="E73" s="85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 s="83"/>
      <c r="CF73" s="84"/>
      <c r="CG73"/>
      <c r="CH73"/>
      <c r="CI73"/>
      <c r="CJ73"/>
      <c r="CK73"/>
      <c r="CL73"/>
      <c r="CM73"/>
      <c r="CN73"/>
      <c r="CO73"/>
    </row>
    <row r="74" spans="2:93" s="73" customFormat="1" ht="12.75">
      <c r="B74" s="101"/>
      <c r="C74" s="83"/>
      <c r="D74" s="84"/>
      <c r="E74" s="85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 s="83"/>
      <c r="CF74" s="84"/>
      <c r="CG74"/>
      <c r="CH74"/>
      <c r="CI74"/>
      <c r="CJ74"/>
      <c r="CK74"/>
      <c r="CL74"/>
      <c r="CM74"/>
      <c r="CN74"/>
      <c r="CO74"/>
    </row>
    <row r="75" spans="2:93" s="73" customFormat="1" ht="12.75">
      <c r="B75" s="101"/>
      <c r="C75" s="83"/>
      <c r="D75" s="84"/>
      <c r="E75" s="8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 s="83"/>
      <c r="CF75" s="84"/>
      <c r="CG75"/>
      <c r="CH75"/>
      <c r="CI75"/>
      <c r="CJ75"/>
      <c r="CK75"/>
      <c r="CL75"/>
      <c r="CM75"/>
      <c r="CN75"/>
      <c r="CO75"/>
    </row>
    <row r="76" spans="2:93" s="73" customFormat="1" ht="12.75">
      <c r="B76" s="101"/>
      <c r="C76" s="83"/>
      <c r="D76" s="84"/>
      <c r="E76" s="8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 s="83"/>
      <c r="CF76" s="84"/>
      <c r="CG76"/>
      <c r="CH76"/>
      <c r="CI76"/>
      <c r="CJ76"/>
      <c r="CK76"/>
      <c r="CL76"/>
      <c r="CM76"/>
      <c r="CN76"/>
      <c r="CO76"/>
    </row>
    <row r="77" spans="2:93" s="73" customFormat="1" ht="12.75">
      <c r="B77" s="101"/>
      <c r="C77" s="83"/>
      <c r="D77" s="84"/>
      <c r="E77" s="85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 s="83"/>
      <c r="CF77" s="84"/>
      <c r="CG77"/>
      <c r="CH77"/>
      <c r="CI77"/>
      <c r="CJ77"/>
      <c r="CK77"/>
      <c r="CL77"/>
      <c r="CM77"/>
      <c r="CN77"/>
      <c r="CO77"/>
    </row>
    <row r="78" spans="2:93" s="73" customFormat="1" ht="12.75">
      <c r="B78" s="101"/>
      <c r="C78" s="83"/>
      <c r="D78" s="84"/>
      <c r="E78" s="85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 s="83"/>
      <c r="CF78" s="84"/>
      <c r="CG78"/>
      <c r="CH78"/>
      <c r="CI78"/>
      <c r="CJ78"/>
      <c r="CK78"/>
      <c r="CL78"/>
      <c r="CM78"/>
      <c r="CN78"/>
      <c r="CO78"/>
    </row>
    <row r="79" spans="2:93" s="73" customFormat="1" ht="12.75">
      <c r="B79" s="101"/>
      <c r="C79" s="83"/>
      <c r="D79" s="84"/>
      <c r="E79" s="85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 s="83"/>
      <c r="CF79" s="84"/>
      <c r="CG79"/>
      <c r="CH79"/>
      <c r="CI79"/>
      <c r="CJ79"/>
      <c r="CK79"/>
      <c r="CL79"/>
      <c r="CM79"/>
      <c r="CN79"/>
      <c r="CO79"/>
    </row>
    <row r="80" spans="2:93" s="73" customFormat="1" ht="12.75">
      <c r="B80" s="101"/>
      <c r="C80" s="83"/>
      <c r="D80" s="84"/>
      <c r="E80" s="85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 s="83"/>
      <c r="CF80" s="84"/>
      <c r="CG80"/>
      <c r="CH80"/>
      <c r="CI80"/>
      <c r="CJ80"/>
      <c r="CK80"/>
      <c r="CL80"/>
      <c r="CM80"/>
      <c r="CN80"/>
      <c r="CO80"/>
    </row>
    <row r="81" spans="2:93" s="73" customFormat="1" ht="12.75">
      <c r="B81" s="101"/>
      <c r="C81" s="83"/>
      <c r="D81" s="84"/>
      <c r="E81" s="85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 s="83"/>
      <c r="CF81" s="84"/>
      <c r="CG81"/>
      <c r="CH81"/>
      <c r="CI81"/>
      <c r="CJ81"/>
      <c r="CK81"/>
      <c r="CL81"/>
      <c r="CM81"/>
      <c r="CN81"/>
      <c r="CO81"/>
    </row>
    <row r="82" spans="2:93" s="73" customFormat="1" ht="12.75">
      <c r="B82" s="101"/>
      <c r="C82" s="83"/>
      <c r="D82" s="84"/>
      <c r="E82" s="85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 s="83"/>
      <c r="CF82" s="84"/>
      <c r="CG82"/>
      <c r="CH82"/>
      <c r="CI82"/>
      <c r="CJ82"/>
      <c r="CK82"/>
      <c r="CL82"/>
      <c r="CM82"/>
      <c r="CN82"/>
      <c r="CO82"/>
    </row>
    <row r="83" spans="2:93" s="73" customFormat="1" ht="12.75">
      <c r="B83" s="101"/>
      <c r="C83" s="83"/>
      <c r="D83" s="84"/>
      <c r="E83" s="85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 s="83"/>
      <c r="CF83" s="84"/>
      <c r="CG83"/>
      <c r="CH83"/>
      <c r="CI83"/>
      <c r="CJ83"/>
      <c r="CK83"/>
      <c r="CL83"/>
      <c r="CM83"/>
      <c r="CN83"/>
      <c r="CO83"/>
    </row>
    <row r="84" spans="2:93" s="73" customFormat="1" ht="12.75">
      <c r="B84" s="101"/>
      <c r="C84" s="83"/>
      <c r="D84" s="84"/>
      <c r="E84" s="85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 s="83"/>
      <c r="CF84" s="84"/>
      <c r="CG84"/>
      <c r="CH84"/>
      <c r="CI84"/>
      <c r="CJ84"/>
      <c r="CK84"/>
      <c r="CL84"/>
      <c r="CM84"/>
      <c r="CN84"/>
      <c r="CO84"/>
    </row>
    <row r="85" spans="2:93" s="73" customFormat="1" ht="12.75">
      <c r="B85" s="101"/>
      <c r="C85" s="83"/>
      <c r="D85" s="84"/>
      <c r="E85" s="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 s="83"/>
      <c r="CF85" s="84"/>
      <c r="CG85"/>
      <c r="CH85"/>
      <c r="CI85"/>
      <c r="CJ85"/>
      <c r="CK85"/>
      <c r="CL85"/>
      <c r="CM85"/>
      <c r="CN85"/>
      <c r="CO85"/>
    </row>
    <row r="86" spans="2:93" s="73" customFormat="1" ht="12.75">
      <c r="B86" s="101"/>
      <c r="C86" s="83"/>
      <c r="D86" s="84"/>
      <c r="E86" s="85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 s="83"/>
      <c r="CF86" s="84"/>
      <c r="CG86"/>
      <c r="CH86"/>
      <c r="CI86"/>
      <c r="CJ86"/>
      <c r="CK86"/>
      <c r="CL86"/>
      <c r="CM86"/>
      <c r="CN86"/>
      <c r="CO86"/>
    </row>
    <row r="87" spans="2:93" s="73" customFormat="1" ht="12.75">
      <c r="B87" s="101"/>
      <c r="C87" s="83"/>
      <c r="D87" s="84"/>
      <c r="E87" s="85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 s="83"/>
      <c r="CF87" s="84"/>
      <c r="CG87"/>
      <c r="CH87"/>
      <c r="CI87"/>
      <c r="CJ87"/>
      <c r="CK87"/>
      <c r="CL87"/>
      <c r="CM87"/>
      <c r="CN87"/>
      <c r="CO87"/>
    </row>
    <row r="88" spans="2:93" s="73" customFormat="1" ht="12.75">
      <c r="B88" s="101"/>
      <c r="C88" s="83"/>
      <c r="D88" s="84"/>
      <c r="E88" s="85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 s="83"/>
      <c r="CF88" s="84"/>
      <c r="CG88"/>
      <c r="CH88"/>
      <c r="CI88"/>
      <c r="CJ88"/>
      <c r="CK88"/>
      <c r="CL88"/>
      <c r="CM88"/>
      <c r="CN88"/>
      <c r="CO88"/>
    </row>
    <row r="89" spans="2:93" s="73" customFormat="1" ht="12.75">
      <c r="B89" s="101"/>
      <c r="C89" s="83"/>
      <c r="D89" s="84"/>
      <c r="E89" s="8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 s="83"/>
      <c r="CF89" s="84"/>
      <c r="CG89"/>
      <c r="CH89"/>
      <c r="CI89"/>
      <c r="CJ89"/>
      <c r="CK89"/>
      <c r="CL89"/>
      <c r="CM89"/>
      <c r="CN89"/>
      <c r="CO89"/>
    </row>
    <row r="90" spans="2:93" s="73" customFormat="1" ht="12.75">
      <c r="B90" s="101"/>
      <c r="C90" s="83"/>
      <c r="D90" s="84"/>
      <c r="E90" s="8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 s="83"/>
      <c r="CF90" s="84"/>
      <c r="CG90"/>
      <c r="CH90"/>
      <c r="CI90"/>
      <c r="CJ90"/>
      <c r="CK90"/>
      <c r="CL90"/>
      <c r="CM90"/>
      <c r="CN90"/>
      <c r="CO90"/>
    </row>
    <row r="91" spans="2:93" s="73" customFormat="1" ht="12.75">
      <c r="B91" s="101"/>
      <c r="C91" s="83"/>
      <c r="D91" s="84"/>
      <c r="E91" s="8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 s="83"/>
      <c r="CF91" s="84"/>
      <c r="CG91"/>
      <c r="CH91"/>
      <c r="CI91"/>
      <c r="CJ91"/>
      <c r="CK91"/>
      <c r="CL91"/>
      <c r="CM91"/>
      <c r="CN91"/>
      <c r="CO91"/>
    </row>
    <row r="92" spans="2:93" s="73" customFormat="1" ht="12.75">
      <c r="B92" s="101"/>
      <c r="C92" s="83"/>
      <c r="D92" s="84"/>
      <c r="E92" s="85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 s="83"/>
      <c r="CF92" s="84"/>
      <c r="CG92"/>
      <c r="CH92"/>
      <c r="CI92"/>
      <c r="CJ92"/>
      <c r="CK92"/>
      <c r="CL92"/>
      <c r="CM92"/>
      <c r="CN92"/>
      <c r="CO92"/>
    </row>
    <row r="93" spans="2:93" s="73" customFormat="1" ht="12.75">
      <c r="B93" s="101"/>
      <c r="C93" s="83"/>
      <c r="D93" s="84"/>
      <c r="E93" s="85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 s="83"/>
      <c r="CF93" s="84"/>
      <c r="CG93"/>
      <c r="CH93"/>
      <c r="CI93"/>
      <c r="CJ93"/>
      <c r="CK93"/>
      <c r="CL93"/>
      <c r="CM93"/>
      <c r="CN93"/>
      <c r="CO93"/>
    </row>
    <row r="94" spans="2:93" s="73" customFormat="1" ht="12.75">
      <c r="B94" s="101"/>
      <c r="C94" s="83"/>
      <c r="D94" s="84"/>
      <c r="E94" s="85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 s="83"/>
      <c r="CF94" s="84"/>
      <c r="CG94"/>
      <c r="CH94"/>
      <c r="CI94"/>
      <c r="CJ94"/>
      <c r="CK94"/>
      <c r="CL94"/>
      <c r="CM94"/>
      <c r="CN94"/>
      <c r="CO94"/>
    </row>
    <row r="95" spans="2:93" s="73" customFormat="1" ht="12.75">
      <c r="B95" s="101"/>
      <c r="C95" s="83"/>
      <c r="D95" s="84"/>
      <c r="E95" s="8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 s="83"/>
      <c r="CF95" s="84"/>
      <c r="CG95"/>
      <c r="CH95"/>
      <c r="CI95"/>
      <c r="CJ95"/>
      <c r="CK95"/>
      <c r="CL95"/>
      <c r="CM95"/>
      <c r="CN95"/>
      <c r="CO95"/>
    </row>
    <row r="96" spans="2:93" s="73" customFormat="1" ht="12.75">
      <c r="B96" s="101"/>
      <c r="C96" s="83"/>
      <c r="D96" s="84"/>
      <c r="E96" s="8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 s="83"/>
      <c r="CF96" s="84"/>
      <c r="CG96"/>
      <c r="CH96"/>
      <c r="CI96"/>
      <c r="CJ96"/>
      <c r="CK96"/>
      <c r="CL96"/>
      <c r="CM96"/>
      <c r="CN96"/>
      <c r="CO96"/>
    </row>
    <row r="97" spans="2:93" s="73" customFormat="1" ht="12.75">
      <c r="B97" s="101"/>
      <c r="C97" s="83"/>
      <c r="D97" s="84"/>
      <c r="E97" s="8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 s="83"/>
      <c r="CF97" s="84"/>
      <c r="CG97"/>
      <c r="CH97"/>
      <c r="CI97"/>
      <c r="CJ97"/>
      <c r="CK97"/>
      <c r="CL97"/>
      <c r="CM97"/>
      <c r="CN97"/>
      <c r="CO97"/>
    </row>
    <row r="98" spans="2:93" s="73" customFormat="1" ht="12.75">
      <c r="B98" s="101"/>
      <c r="C98" s="83"/>
      <c r="D98" s="84"/>
      <c r="E98" s="85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 s="83"/>
      <c r="CF98" s="84"/>
      <c r="CG98"/>
      <c r="CH98"/>
      <c r="CI98"/>
      <c r="CJ98"/>
      <c r="CK98"/>
      <c r="CL98"/>
      <c r="CM98"/>
      <c r="CN98"/>
      <c r="CO98"/>
    </row>
    <row r="99" spans="2:93" s="73" customFormat="1" ht="12.75">
      <c r="B99" s="101"/>
      <c r="C99" s="83"/>
      <c r="D99" s="84"/>
      <c r="E99" s="85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 s="83"/>
      <c r="CF99" s="84"/>
      <c r="CG99"/>
      <c r="CH99"/>
      <c r="CI99"/>
      <c r="CJ99"/>
      <c r="CK99"/>
      <c r="CL99"/>
      <c r="CM99"/>
      <c r="CN99"/>
      <c r="CO99"/>
    </row>
    <row r="100" spans="2:93" s="73" customFormat="1" ht="12.75">
      <c r="B100" s="101"/>
      <c r="C100" s="83"/>
      <c r="D100" s="84"/>
      <c r="E100" s="85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 s="83"/>
      <c r="CF100" s="84"/>
      <c r="CG100"/>
      <c r="CH100"/>
      <c r="CI100"/>
      <c r="CJ100"/>
      <c r="CK100"/>
      <c r="CL100"/>
      <c r="CM100"/>
      <c r="CN100"/>
      <c r="CO100"/>
    </row>
    <row r="101" spans="2:93" s="73" customFormat="1" ht="12.75">
      <c r="B101" s="101"/>
      <c r="C101" s="83"/>
      <c r="D101" s="84"/>
      <c r="E101" s="85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 s="83"/>
      <c r="CF101" s="84"/>
      <c r="CG101"/>
      <c r="CH101"/>
      <c r="CI101"/>
      <c r="CJ101"/>
      <c r="CK101"/>
      <c r="CL101"/>
      <c r="CM101"/>
      <c r="CN101"/>
      <c r="CO101"/>
    </row>
    <row r="102" spans="2:93" s="73" customFormat="1" ht="12.75">
      <c r="B102" s="101"/>
      <c r="C102" s="83"/>
      <c r="D102" s="84"/>
      <c r="E102" s="85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 s="83"/>
      <c r="CF102" s="84"/>
      <c r="CG102"/>
      <c r="CH102"/>
      <c r="CI102"/>
      <c r="CJ102"/>
      <c r="CK102"/>
      <c r="CL102"/>
      <c r="CM102"/>
      <c r="CN102"/>
      <c r="CO102"/>
    </row>
    <row r="103" spans="2:93" s="73" customFormat="1" ht="12.75">
      <c r="B103" s="101"/>
      <c r="C103" s="83"/>
      <c r="D103" s="84"/>
      <c r="E103" s="85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 s="83"/>
      <c r="CF103" s="84"/>
      <c r="CG103"/>
      <c r="CH103"/>
      <c r="CI103"/>
      <c r="CJ103"/>
      <c r="CK103"/>
      <c r="CL103"/>
      <c r="CM103"/>
      <c r="CN103"/>
      <c r="CO103"/>
    </row>
    <row r="104" spans="2:93" s="73" customFormat="1" ht="12.75">
      <c r="B104" s="101"/>
      <c r="C104" s="83"/>
      <c r="D104" s="84"/>
      <c r="E104" s="85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 s="83"/>
      <c r="CF104" s="84"/>
      <c r="CG104"/>
      <c r="CH104"/>
      <c r="CI104"/>
      <c r="CJ104"/>
      <c r="CK104"/>
      <c r="CL104"/>
      <c r="CM104"/>
      <c r="CN104"/>
      <c r="CO104"/>
    </row>
    <row r="105" spans="2:93" s="73" customFormat="1" ht="12.75">
      <c r="B105" s="101"/>
      <c r="C105" s="83"/>
      <c r="D105" s="84"/>
      <c r="E105" s="8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 s="83"/>
      <c r="CF105" s="84"/>
      <c r="CG105"/>
      <c r="CH105"/>
      <c r="CI105"/>
      <c r="CJ105"/>
      <c r="CK105"/>
      <c r="CL105"/>
      <c r="CM105"/>
      <c r="CN105"/>
      <c r="CO105"/>
    </row>
    <row r="106" spans="2:93" s="73" customFormat="1" ht="12.75">
      <c r="B106" s="101"/>
      <c r="C106" s="83"/>
      <c r="D106" s="84"/>
      <c r="E106" s="85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 s="83"/>
      <c r="CF106" s="84"/>
      <c r="CG106"/>
      <c r="CH106"/>
      <c r="CI106"/>
      <c r="CJ106"/>
      <c r="CK106"/>
      <c r="CL106"/>
      <c r="CM106"/>
      <c r="CN106"/>
      <c r="CO106"/>
    </row>
    <row r="107" spans="2:93" s="73" customFormat="1" ht="12.75">
      <c r="B107" s="101"/>
      <c r="C107" s="83"/>
      <c r="D107" s="84"/>
      <c r="E107" s="85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 s="83"/>
      <c r="CF107" s="84"/>
      <c r="CG107"/>
      <c r="CH107"/>
      <c r="CI107"/>
      <c r="CJ107"/>
      <c r="CK107"/>
      <c r="CL107"/>
      <c r="CM107"/>
      <c r="CN107"/>
      <c r="CO107"/>
    </row>
    <row r="108" spans="2:93" s="73" customFormat="1" ht="12.75">
      <c r="B108" s="101"/>
      <c r="C108" s="83"/>
      <c r="D108" s="84"/>
      <c r="E108" s="85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 s="83"/>
      <c r="CF108" s="84"/>
      <c r="CG108"/>
      <c r="CH108"/>
      <c r="CI108"/>
      <c r="CJ108"/>
      <c r="CK108"/>
      <c r="CL108"/>
      <c r="CM108"/>
      <c r="CN108"/>
      <c r="CO108"/>
    </row>
    <row r="109" spans="2:93" s="73" customFormat="1" ht="12.75">
      <c r="B109" s="101"/>
      <c r="C109" s="83"/>
      <c r="D109" s="84"/>
      <c r="E109" s="85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 s="83"/>
      <c r="CF109" s="84"/>
      <c r="CG109"/>
      <c r="CH109"/>
      <c r="CI109"/>
      <c r="CJ109"/>
      <c r="CK109"/>
      <c r="CL109"/>
      <c r="CM109"/>
      <c r="CN109"/>
      <c r="CO109"/>
    </row>
    <row r="110" spans="2:93" s="73" customFormat="1" ht="12.75">
      <c r="B110" s="101"/>
      <c r="C110" s="83"/>
      <c r="D110" s="84"/>
      <c r="E110" s="85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 s="83"/>
      <c r="CF110" s="84"/>
      <c r="CG110"/>
      <c r="CH110"/>
      <c r="CI110"/>
      <c r="CJ110"/>
      <c r="CK110"/>
      <c r="CL110"/>
      <c r="CM110"/>
      <c r="CN110"/>
      <c r="CO110"/>
    </row>
    <row r="111" spans="2:93" s="73" customFormat="1" ht="12.75">
      <c r="B111" s="101"/>
      <c r="C111" s="83"/>
      <c r="D111" s="84"/>
      <c r="E111" s="85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 s="83"/>
      <c r="CF111" s="84"/>
      <c r="CG111"/>
      <c r="CH111"/>
      <c r="CI111"/>
      <c r="CJ111"/>
      <c r="CK111"/>
      <c r="CL111"/>
      <c r="CM111"/>
      <c r="CN111"/>
      <c r="CO111"/>
    </row>
    <row r="112" spans="2:93" s="73" customFormat="1" ht="12.75">
      <c r="B112" s="101"/>
      <c r="C112" s="83"/>
      <c r="D112" s="84"/>
      <c r="E112" s="85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 s="83"/>
      <c r="CF112" s="84"/>
      <c r="CG112"/>
      <c r="CH112"/>
      <c r="CI112"/>
      <c r="CJ112"/>
      <c r="CK112"/>
      <c r="CL112"/>
      <c r="CM112"/>
      <c r="CN112"/>
      <c r="CO112"/>
    </row>
    <row r="113" spans="2:93" s="73" customFormat="1" ht="12.75">
      <c r="B113" s="101"/>
      <c r="C113" s="83"/>
      <c r="D113" s="84"/>
      <c r="E113" s="85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 s="83"/>
      <c r="CF113" s="84"/>
      <c r="CG113"/>
      <c r="CH113"/>
      <c r="CI113"/>
      <c r="CJ113"/>
      <c r="CK113"/>
      <c r="CL113"/>
      <c r="CM113"/>
      <c r="CN113"/>
      <c r="CO113"/>
    </row>
    <row r="114" spans="2:93" s="73" customFormat="1" ht="12.75">
      <c r="B114" s="101"/>
      <c r="C114" s="83"/>
      <c r="D114" s="84"/>
      <c r="E114" s="85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 s="83"/>
      <c r="CF114" s="84"/>
      <c r="CG114"/>
      <c r="CH114"/>
      <c r="CI114"/>
      <c r="CJ114"/>
      <c r="CK114"/>
      <c r="CL114"/>
      <c r="CM114"/>
      <c r="CN114"/>
      <c r="CO114"/>
    </row>
    <row r="115" spans="2:93" s="73" customFormat="1" ht="12.75">
      <c r="B115" s="101"/>
      <c r="C115" s="83"/>
      <c r="D115" s="84"/>
      <c r="E115" s="8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 s="83"/>
      <c r="CF115" s="84"/>
      <c r="CG115"/>
      <c r="CH115"/>
      <c r="CI115"/>
      <c r="CJ115"/>
      <c r="CK115"/>
      <c r="CL115"/>
      <c r="CM115"/>
      <c r="CN115"/>
      <c r="CO115"/>
    </row>
    <row r="116" spans="2:93" s="73" customFormat="1" ht="12.75">
      <c r="B116" s="101"/>
      <c r="C116" s="83"/>
      <c r="D116" s="84"/>
      <c r="E116" s="85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 s="83"/>
      <c r="CF116" s="84"/>
      <c r="CG116"/>
      <c r="CH116"/>
      <c r="CI116"/>
      <c r="CJ116"/>
      <c r="CK116"/>
      <c r="CL116"/>
      <c r="CM116"/>
      <c r="CN116"/>
      <c r="CO116"/>
    </row>
    <row r="117" spans="2:93" s="73" customFormat="1" ht="12.75">
      <c r="B117" s="101"/>
      <c r="C117" s="83"/>
      <c r="D117" s="84"/>
      <c r="E117" s="85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 s="83"/>
      <c r="CF117" s="84"/>
      <c r="CG117"/>
      <c r="CH117"/>
      <c r="CI117"/>
      <c r="CJ117"/>
      <c r="CK117"/>
      <c r="CL117"/>
      <c r="CM117"/>
      <c r="CN117"/>
      <c r="CO117"/>
    </row>
    <row r="118" spans="2:93" s="73" customFormat="1" ht="12.75">
      <c r="B118" s="101"/>
      <c r="C118" s="83"/>
      <c r="D118" s="84"/>
      <c r="E118" s="85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 s="83"/>
      <c r="CF118" s="84"/>
      <c r="CG118"/>
      <c r="CH118"/>
      <c r="CI118"/>
      <c r="CJ118"/>
      <c r="CK118"/>
      <c r="CL118"/>
      <c r="CM118"/>
      <c r="CN118"/>
      <c r="CO118"/>
    </row>
    <row r="119" spans="2:93" s="73" customFormat="1" ht="12.75">
      <c r="B119" s="101"/>
      <c r="C119" s="83"/>
      <c r="D119" s="84"/>
      <c r="E119" s="85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 s="83"/>
      <c r="CF119" s="84"/>
      <c r="CG119"/>
      <c r="CH119"/>
      <c r="CI119"/>
      <c r="CJ119"/>
      <c r="CK119"/>
      <c r="CL119"/>
      <c r="CM119"/>
      <c r="CN119"/>
      <c r="CO119"/>
    </row>
    <row r="120" spans="2:93" s="73" customFormat="1" ht="12.75">
      <c r="B120" s="101"/>
      <c r="C120" s="83"/>
      <c r="D120" s="84"/>
      <c r="E120" s="85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 s="83"/>
      <c r="CF120" s="84"/>
      <c r="CG120"/>
      <c r="CH120"/>
      <c r="CI120"/>
      <c r="CJ120"/>
      <c r="CK120"/>
      <c r="CL120"/>
      <c r="CM120"/>
      <c r="CN120"/>
      <c r="CO120"/>
    </row>
    <row r="121" spans="2:93" s="73" customFormat="1" ht="12.75">
      <c r="B121" s="101"/>
      <c r="C121" s="83"/>
      <c r="D121" s="84"/>
      <c r="E121" s="85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 s="83"/>
      <c r="CF121" s="84"/>
      <c r="CG121"/>
      <c r="CH121"/>
      <c r="CI121"/>
      <c r="CJ121"/>
      <c r="CK121"/>
      <c r="CL121"/>
      <c r="CM121"/>
      <c r="CN121"/>
      <c r="CO121"/>
    </row>
    <row r="122" spans="2:93" s="73" customFormat="1" ht="12.75">
      <c r="B122" s="101"/>
      <c r="C122" s="83"/>
      <c r="D122" s="84"/>
      <c r="E122" s="85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 s="83"/>
      <c r="CF122" s="84"/>
      <c r="CG122"/>
      <c r="CH122"/>
      <c r="CI122"/>
      <c r="CJ122"/>
      <c r="CK122"/>
      <c r="CL122"/>
      <c r="CM122"/>
      <c r="CN122"/>
      <c r="CO122"/>
    </row>
    <row r="123" spans="2:93" s="73" customFormat="1" ht="12.75">
      <c r="B123" s="101"/>
      <c r="C123" s="83"/>
      <c r="D123" s="84"/>
      <c r="E123" s="85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 s="83"/>
      <c r="CF123" s="84"/>
      <c r="CG123"/>
      <c r="CH123"/>
      <c r="CI123"/>
      <c r="CJ123"/>
      <c r="CK123"/>
      <c r="CL123"/>
      <c r="CM123"/>
      <c r="CN123"/>
      <c r="CO123"/>
    </row>
    <row r="124" spans="2:93" s="73" customFormat="1" ht="12.75">
      <c r="B124" s="101"/>
      <c r="C124" s="83"/>
      <c r="D124" s="84"/>
      <c r="E124" s="85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 s="83"/>
      <c r="CF124" s="84"/>
      <c r="CG124"/>
      <c r="CH124"/>
      <c r="CI124"/>
      <c r="CJ124"/>
      <c r="CK124"/>
      <c r="CL124"/>
      <c r="CM124"/>
      <c r="CN124"/>
      <c r="CO124"/>
    </row>
    <row r="125" spans="2:93" s="73" customFormat="1" ht="12.75">
      <c r="B125" s="101"/>
      <c r="C125" s="83"/>
      <c r="D125" s="84"/>
      <c r="E125" s="8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 s="83"/>
      <c r="CF125" s="84"/>
      <c r="CG125"/>
      <c r="CH125"/>
      <c r="CI125"/>
      <c r="CJ125"/>
      <c r="CK125"/>
      <c r="CL125"/>
      <c r="CM125"/>
      <c r="CN125"/>
      <c r="CO125"/>
    </row>
    <row r="126" spans="2:93" s="73" customFormat="1" ht="12.75">
      <c r="B126" s="101"/>
      <c r="C126" s="83"/>
      <c r="D126" s="84"/>
      <c r="E126" s="85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 s="83"/>
      <c r="CF126" s="84"/>
      <c r="CG126"/>
      <c r="CH126"/>
      <c r="CI126"/>
      <c r="CJ126"/>
      <c r="CK126"/>
      <c r="CL126"/>
      <c r="CM126"/>
      <c r="CN126"/>
      <c r="CO126"/>
    </row>
    <row r="127" spans="2:93" s="73" customFormat="1" ht="12.75">
      <c r="B127" s="101"/>
      <c r="C127" s="83"/>
      <c r="D127" s="84"/>
      <c r="E127" s="85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 s="83"/>
      <c r="CF127" s="84"/>
      <c r="CG127"/>
      <c r="CH127"/>
      <c r="CI127"/>
      <c r="CJ127"/>
      <c r="CK127"/>
      <c r="CL127"/>
      <c r="CM127"/>
      <c r="CN127"/>
      <c r="CO127"/>
    </row>
    <row r="128" spans="2:93" s="73" customFormat="1" ht="12.75">
      <c r="B128" s="101"/>
      <c r="C128" s="83"/>
      <c r="D128" s="84"/>
      <c r="E128" s="85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 s="83"/>
      <c r="CF128" s="84"/>
      <c r="CG128"/>
      <c r="CH128"/>
      <c r="CI128"/>
      <c r="CJ128"/>
      <c r="CK128"/>
      <c r="CL128"/>
      <c r="CM128"/>
      <c r="CN128"/>
      <c r="CO128"/>
    </row>
    <row r="129" spans="2:93" s="73" customFormat="1" ht="12.75">
      <c r="B129" s="101"/>
      <c r="C129" s="83"/>
      <c r="D129" s="84"/>
      <c r="E129" s="85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 s="83"/>
      <c r="CF129" s="84"/>
      <c r="CG129"/>
      <c r="CH129"/>
      <c r="CI129"/>
      <c r="CJ129"/>
      <c r="CK129"/>
      <c r="CL129"/>
      <c r="CM129"/>
      <c r="CN129"/>
      <c r="CO129"/>
    </row>
    <row r="130" spans="2:93" s="73" customFormat="1" ht="12.75">
      <c r="B130" s="101"/>
      <c r="C130" s="83"/>
      <c r="D130" s="84"/>
      <c r="E130" s="85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 s="83"/>
      <c r="CF130" s="84"/>
      <c r="CG130"/>
      <c r="CH130"/>
      <c r="CI130"/>
      <c r="CJ130"/>
      <c r="CK130"/>
      <c r="CL130"/>
      <c r="CM130"/>
      <c r="CN130"/>
      <c r="CO130"/>
    </row>
    <row r="131" spans="2:93" s="73" customFormat="1" ht="12.75">
      <c r="B131" s="101"/>
      <c r="C131" s="83"/>
      <c r="D131" s="84"/>
      <c r="E131" s="85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 s="83"/>
      <c r="CF131" s="84"/>
      <c r="CG131"/>
      <c r="CH131"/>
      <c r="CI131"/>
      <c r="CJ131"/>
      <c r="CK131"/>
      <c r="CL131"/>
      <c r="CM131"/>
      <c r="CN131"/>
      <c r="CO131"/>
    </row>
    <row r="132" spans="2:93" s="73" customFormat="1" ht="12.75">
      <c r="B132" s="101"/>
      <c r="C132" s="83"/>
      <c r="D132" s="84"/>
      <c r="E132" s="85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 s="83"/>
      <c r="CF132" s="84"/>
      <c r="CG132"/>
      <c r="CH132"/>
      <c r="CI132"/>
      <c r="CJ132"/>
      <c r="CK132"/>
      <c r="CL132"/>
      <c r="CM132"/>
      <c r="CN132"/>
      <c r="CO132"/>
    </row>
    <row r="133" spans="2:93" s="73" customFormat="1" ht="12.75">
      <c r="B133" s="101"/>
      <c r="C133" s="83"/>
      <c r="D133" s="84"/>
      <c r="E133" s="85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 s="83"/>
      <c r="CF133" s="84"/>
      <c r="CG133"/>
      <c r="CH133"/>
      <c r="CI133"/>
      <c r="CJ133"/>
      <c r="CK133"/>
      <c r="CL133"/>
      <c r="CM133"/>
      <c r="CN133"/>
      <c r="CO133"/>
    </row>
    <row r="134" spans="2:93" s="73" customFormat="1" ht="12.75">
      <c r="B134" s="101"/>
      <c r="C134" s="83"/>
      <c r="D134" s="84"/>
      <c r="E134" s="85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 s="83"/>
      <c r="CF134" s="84"/>
      <c r="CG134"/>
      <c r="CH134"/>
      <c r="CI134"/>
      <c r="CJ134"/>
      <c r="CK134"/>
      <c r="CL134"/>
      <c r="CM134"/>
      <c r="CN134"/>
      <c r="CO134"/>
    </row>
    <row r="135" spans="2:93" s="73" customFormat="1" ht="12.75">
      <c r="B135" s="101"/>
      <c r="C135" s="83"/>
      <c r="D135" s="84"/>
      <c r="E135" s="8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 s="83"/>
      <c r="CF135" s="84"/>
      <c r="CG135"/>
      <c r="CH135"/>
      <c r="CI135"/>
      <c r="CJ135"/>
      <c r="CK135"/>
      <c r="CL135"/>
      <c r="CM135"/>
      <c r="CN135"/>
      <c r="CO135"/>
    </row>
    <row r="136" spans="2:93" s="73" customFormat="1" ht="12.75">
      <c r="B136" s="101"/>
      <c r="C136" s="83"/>
      <c r="D136" s="84"/>
      <c r="E136" s="85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 s="83"/>
      <c r="CF136" s="84"/>
      <c r="CG136"/>
      <c r="CH136"/>
      <c r="CI136"/>
      <c r="CJ136"/>
      <c r="CK136"/>
      <c r="CL136"/>
      <c r="CM136"/>
      <c r="CN136"/>
      <c r="CO136"/>
    </row>
    <row r="137" spans="2:93" s="73" customFormat="1" ht="12.75">
      <c r="B137" s="101"/>
      <c r="C137" s="83"/>
      <c r="D137" s="84"/>
      <c r="E137" s="85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 s="83"/>
      <c r="CF137" s="84"/>
      <c r="CG137"/>
      <c r="CH137"/>
      <c r="CI137"/>
      <c r="CJ137"/>
      <c r="CK137"/>
      <c r="CL137"/>
      <c r="CM137"/>
      <c r="CN137"/>
      <c r="CO137"/>
    </row>
    <row r="138" spans="2:93" s="73" customFormat="1" ht="12.75">
      <c r="B138" s="101"/>
      <c r="C138" s="83"/>
      <c r="D138" s="84"/>
      <c r="E138" s="85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 s="83"/>
      <c r="CF138" s="84"/>
      <c r="CG138"/>
      <c r="CH138"/>
      <c r="CI138"/>
      <c r="CJ138"/>
      <c r="CK138"/>
      <c r="CL138"/>
      <c r="CM138"/>
      <c r="CN138"/>
      <c r="CO138"/>
    </row>
    <row r="139" spans="2:93" s="73" customFormat="1" ht="12.75">
      <c r="B139" s="101"/>
      <c r="C139" s="83"/>
      <c r="D139" s="84"/>
      <c r="E139" s="85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 s="83"/>
      <c r="CF139" s="84"/>
      <c r="CG139"/>
      <c r="CH139"/>
      <c r="CI139"/>
      <c r="CJ139"/>
      <c r="CK139"/>
      <c r="CL139"/>
      <c r="CM139"/>
      <c r="CN139"/>
      <c r="CO139"/>
    </row>
    <row r="140" spans="2:93" s="73" customFormat="1" ht="12.75">
      <c r="B140" s="101"/>
      <c r="C140" s="83"/>
      <c r="D140" s="84"/>
      <c r="E140" s="85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 s="83"/>
      <c r="CF140" s="84"/>
      <c r="CG140"/>
      <c r="CH140"/>
      <c r="CI140"/>
      <c r="CJ140"/>
      <c r="CK140"/>
      <c r="CL140"/>
      <c r="CM140"/>
      <c r="CN140"/>
      <c r="CO140"/>
    </row>
    <row r="141" spans="2:93" s="73" customFormat="1" ht="12.75">
      <c r="B141" s="101"/>
      <c r="C141" s="83"/>
      <c r="D141" s="84"/>
      <c r="E141" s="85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 s="83"/>
      <c r="CF141" s="84"/>
      <c r="CG141"/>
      <c r="CH141"/>
      <c r="CI141"/>
      <c r="CJ141"/>
      <c r="CK141"/>
      <c r="CL141"/>
      <c r="CM141"/>
      <c r="CN141"/>
      <c r="CO141"/>
    </row>
    <row r="142" spans="2:93" s="73" customFormat="1" ht="12.75">
      <c r="B142" s="101"/>
      <c r="C142" s="83"/>
      <c r="D142" s="84"/>
      <c r="E142" s="85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 s="83"/>
      <c r="CF142" s="84"/>
      <c r="CG142"/>
      <c r="CH142"/>
      <c r="CI142"/>
      <c r="CJ142"/>
      <c r="CK142"/>
      <c r="CL142"/>
      <c r="CM142"/>
      <c r="CN142"/>
      <c r="CO142"/>
    </row>
    <row r="143" spans="2:93" s="73" customFormat="1" ht="12.75">
      <c r="B143" s="101"/>
      <c r="C143" s="83"/>
      <c r="D143" s="84"/>
      <c r="E143" s="85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 s="83"/>
      <c r="CF143" s="84"/>
      <c r="CG143"/>
      <c r="CH143"/>
      <c r="CI143"/>
      <c r="CJ143"/>
      <c r="CK143"/>
      <c r="CL143"/>
      <c r="CM143"/>
      <c r="CN143"/>
      <c r="CO143"/>
    </row>
    <row r="144" spans="2:93" s="73" customFormat="1" ht="12.75">
      <c r="B144" s="101"/>
      <c r="C144" s="83"/>
      <c r="D144" s="84"/>
      <c r="E144" s="85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 s="83"/>
      <c r="CF144" s="84"/>
      <c r="CG144"/>
      <c r="CH144"/>
      <c r="CI144"/>
      <c r="CJ144"/>
      <c r="CK144"/>
      <c r="CL144"/>
      <c r="CM144"/>
      <c r="CN144"/>
      <c r="CO144"/>
    </row>
    <row r="145" spans="2:93" s="73" customFormat="1" ht="12.75">
      <c r="B145" s="101"/>
      <c r="C145" s="83"/>
      <c r="D145" s="84"/>
      <c r="E145" s="8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 s="83"/>
      <c r="CF145" s="84"/>
      <c r="CG145"/>
      <c r="CH145"/>
      <c r="CI145"/>
      <c r="CJ145"/>
      <c r="CK145"/>
      <c r="CL145"/>
      <c r="CM145"/>
      <c r="CN145"/>
      <c r="CO145"/>
    </row>
    <row r="146" spans="2:93" ht="12.75">
      <c r="B146" s="101"/>
      <c r="C146" s="83"/>
      <c r="D146" s="84"/>
      <c r="E146" s="85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 s="83"/>
      <c r="CF146" s="84"/>
      <c r="CG146"/>
      <c r="CH146"/>
      <c r="CI146"/>
      <c r="CJ146"/>
      <c r="CK146"/>
      <c r="CL146"/>
      <c r="CM146"/>
      <c r="CN146"/>
      <c r="CO146"/>
    </row>
    <row r="147" spans="2:93" ht="12.75">
      <c r="B147" s="101"/>
      <c r="C147" s="83"/>
      <c r="D147" s="84"/>
      <c r="E147" s="85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 s="83"/>
      <c r="CF147" s="84"/>
      <c r="CG147"/>
      <c r="CH147"/>
      <c r="CI147"/>
      <c r="CJ147"/>
      <c r="CK147"/>
      <c r="CL147"/>
      <c r="CM147"/>
      <c r="CN147"/>
      <c r="CO147"/>
    </row>
    <row r="148" spans="2:93" ht="12.75">
      <c r="B148" s="101"/>
      <c r="C148" s="83"/>
      <c r="D148" s="84"/>
      <c r="E148" s="85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 s="83"/>
      <c r="CF148" s="84"/>
      <c r="CG148"/>
      <c r="CH148"/>
      <c r="CI148"/>
      <c r="CJ148"/>
      <c r="CK148"/>
      <c r="CL148"/>
      <c r="CM148"/>
      <c r="CN148"/>
      <c r="CO148"/>
    </row>
    <row r="149" spans="2:93" ht="12.75">
      <c r="B149" s="101"/>
      <c r="C149" s="83"/>
      <c r="D149" s="84"/>
      <c r="E149" s="85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 s="83"/>
      <c r="CF149" s="84"/>
      <c r="CG149"/>
      <c r="CH149"/>
      <c r="CI149"/>
      <c r="CJ149"/>
      <c r="CK149"/>
      <c r="CL149"/>
      <c r="CM149"/>
      <c r="CN149"/>
      <c r="CO149"/>
    </row>
    <row r="150" spans="2:93" ht="12.75">
      <c r="B150" s="101"/>
      <c r="C150" s="83"/>
      <c r="D150" s="84"/>
      <c r="E150" s="85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 s="83"/>
      <c r="CF150" s="84"/>
      <c r="CG150"/>
      <c r="CH150"/>
      <c r="CI150"/>
      <c r="CJ150"/>
      <c r="CK150"/>
      <c r="CL150"/>
      <c r="CM150"/>
      <c r="CN150"/>
      <c r="CO150"/>
    </row>
    <row r="151" spans="2:93" ht="12.75">
      <c r="B151" s="101"/>
      <c r="C151" s="83"/>
      <c r="D151" s="84"/>
      <c r="E151" s="85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 s="83"/>
      <c r="CF151" s="84"/>
      <c r="CG151"/>
      <c r="CH151"/>
      <c r="CI151"/>
      <c r="CJ151"/>
      <c r="CK151"/>
      <c r="CL151"/>
      <c r="CM151"/>
      <c r="CN151"/>
      <c r="CO151"/>
    </row>
    <row r="152" spans="2:93" ht="12.75">
      <c r="B152" s="101"/>
      <c r="C152" s="83"/>
      <c r="D152" s="84"/>
      <c r="E152" s="85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 s="83"/>
      <c r="CF152" s="84"/>
      <c r="CG152"/>
      <c r="CH152"/>
      <c r="CI152"/>
      <c r="CJ152"/>
      <c r="CK152"/>
      <c r="CL152"/>
      <c r="CM152"/>
      <c r="CN152"/>
      <c r="CO152"/>
    </row>
    <row r="153" spans="2:93" ht="12.75">
      <c r="B153" s="101"/>
      <c r="C153" s="83"/>
      <c r="D153" s="84"/>
      <c r="E153" s="85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 s="83"/>
      <c r="CF153" s="84"/>
      <c r="CG153"/>
      <c r="CH153"/>
      <c r="CI153"/>
      <c r="CJ153"/>
      <c r="CK153"/>
      <c r="CL153"/>
      <c r="CM153"/>
      <c r="CN153"/>
      <c r="CO153"/>
    </row>
    <row r="154" spans="2:93" ht="12.75">
      <c r="B154" s="101"/>
      <c r="C154" s="83"/>
      <c r="D154" s="84"/>
      <c r="E154" s="85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 s="83"/>
      <c r="CF154" s="84"/>
      <c r="CG154"/>
      <c r="CH154"/>
      <c r="CI154"/>
      <c r="CJ154"/>
      <c r="CK154"/>
      <c r="CL154"/>
      <c r="CM154"/>
      <c r="CN154"/>
      <c r="CO154"/>
    </row>
    <row r="155" spans="2:93" ht="12.75">
      <c r="B155" s="101"/>
      <c r="C155" s="83"/>
      <c r="D155" s="84"/>
      <c r="E155" s="8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 s="83"/>
      <c r="CF155" s="84"/>
      <c r="CG155"/>
      <c r="CH155"/>
      <c r="CI155"/>
      <c r="CJ155"/>
      <c r="CK155"/>
      <c r="CL155"/>
      <c r="CM155"/>
      <c r="CN155"/>
      <c r="CO155"/>
    </row>
    <row r="156" spans="2:93" ht="12.75">
      <c r="B156" s="101"/>
      <c r="C156" s="83"/>
      <c r="D156" s="84"/>
      <c r="E156" s="85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 s="83"/>
      <c r="CF156" s="84"/>
      <c r="CG156"/>
      <c r="CH156"/>
      <c r="CI156"/>
      <c r="CJ156"/>
      <c r="CK156"/>
      <c r="CL156"/>
      <c r="CM156"/>
      <c r="CN156"/>
      <c r="CO156"/>
    </row>
    <row r="157" spans="2:93" ht="12.75">
      <c r="B157" s="101"/>
      <c r="C157" s="83"/>
      <c r="D157" s="84"/>
      <c r="E157" s="85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 s="83"/>
      <c r="CF157" s="84"/>
      <c r="CG157"/>
      <c r="CH157"/>
      <c r="CI157"/>
      <c r="CJ157"/>
      <c r="CK157"/>
      <c r="CL157"/>
      <c r="CM157"/>
      <c r="CN157"/>
      <c r="CO157"/>
    </row>
    <row r="158" spans="2:93" ht="12.75">
      <c r="B158" s="101"/>
      <c r="C158" s="83"/>
      <c r="D158" s="84"/>
      <c r="E158" s="8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 s="83"/>
      <c r="CF158" s="84"/>
      <c r="CG158"/>
      <c r="CH158"/>
      <c r="CI158"/>
      <c r="CJ158"/>
      <c r="CK158"/>
      <c r="CL158"/>
      <c r="CM158"/>
      <c r="CN158"/>
      <c r="CO158"/>
    </row>
    <row r="159" spans="2:93" ht="12.75">
      <c r="B159" s="101"/>
      <c r="C159" s="83"/>
      <c r="D159" s="84"/>
      <c r="E159" s="85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 s="83"/>
      <c r="CF159" s="84"/>
      <c r="CG159"/>
      <c r="CH159"/>
      <c r="CI159"/>
      <c r="CJ159"/>
      <c r="CK159"/>
      <c r="CL159"/>
      <c r="CM159"/>
      <c r="CN159"/>
      <c r="CO159"/>
    </row>
    <row r="160" spans="2:93" ht="12.75">
      <c r="B160" s="101"/>
      <c r="C160" s="83"/>
      <c r="D160" s="84"/>
      <c r="E160" s="85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 s="83"/>
      <c r="CF160" s="84"/>
      <c r="CG160"/>
      <c r="CH160"/>
      <c r="CI160"/>
      <c r="CJ160"/>
      <c r="CK160"/>
      <c r="CL160"/>
      <c r="CM160"/>
      <c r="CN160"/>
      <c r="CO160"/>
    </row>
    <row r="161" spans="2:93" ht="12.75">
      <c r="B161" s="101"/>
      <c r="C161" s="83"/>
      <c r="D161" s="84"/>
      <c r="E161" s="85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 s="83"/>
      <c r="CF161" s="84"/>
      <c r="CG161"/>
      <c r="CH161"/>
      <c r="CI161"/>
      <c r="CJ161"/>
      <c r="CK161"/>
      <c r="CL161"/>
      <c r="CM161"/>
      <c r="CN161"/>
      <c r="CO161"/>
    </row>
    <row r="162" spans="2:93" ht="12.75">
      <c r="B162" s="101"/>
      <c r="C162" s="83"/>
      <c r="D162" s="84"/>
      <c r="E162" s="85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 s="83"/>
      <c r="CF162" s="84"/>
      <c r="CG162"/>
      <c r="CH162"/>
      <c r="CI162"/>
      <c r="CJ162"/>
      <c r="CK162"/>
      <c r="CL162"/>
      <c r="CM162"/>
      <c r="CN162"/>
      <c r="CO162"/>
    </row>
    <row r="163" spans="2:93" ht="12.75">
      <c r="B163" s="101"/>
      <c r="C163" s="83"/>
      <c r="D163" s="84"/>
      <c r="E163" s="85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 s="83"/>
      <c r="CF163" s="84"/>
      <c r="CG163"/>
      <c r="CH163"/>
      <c r="CI163"/>
      <c r="CJ163"/>
      <c r="CK163"/>
      <c r="CL163"/>
      <c r="CM163"/>
      <c r="CN163"/>
      <c r="CO163"/>
    </row>
    <row r="164" spans="2:93" ht="12.75">
      <c r="B164" s="101"/>
      <c r="C164" s="83"/>
      <c r="D164" s="84"/>
      <c r="E164" s="8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 s="83"/>
      <c r="CF164" s="84"/>
      <c r="CG164"/>
      <c r="CH164"/>
      <c r="CI164"/>
      <c r="CJ164"/>
      <c r="CK164"/>
      <c r="CL164"/>
      <c r="CM164"/>
      <c r="CN164"/>
      <c r="CO164"/>
    </row>
    <row r="165" spans="2:93" ht="12.75">
      <c r="B165" s="101"/>
      <c r="C165" s="83"/>
      <c r="D165" s="84"/>
      <c r="E165" s="8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 s="83"/>
      <c r="CF165" s="84"/>
      <c r="CG165"/>
      <c r="CH165"/>
      <c r="CI165"/>
      <c r="CJ165"/>
      <c r="CK165"/>
      <c r="CL165"/>
      <c r="CM165"/>
      <c r="CN165"/>
      <c r="CO165"/>
    </row>
    <row r="166" spans="2:93" ht="12.75">
      <c r="B166" s="101"/>
      <c r="C166" s="83"/>
      <c r="D166" s="84"/>
      <c r="E166" s="8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 s="83"/>
      <c r="CF166" s="84"/>
      <c r="CG166"/>
      <c r="CH166"/>
      <c r="CI166"/>
      <c r="CJ166"/>
      <c r="CK166"/>
      <c r="CL166"/>
      <c r="CM166"/>
      <c r="CN166"/>
      <c r="CO166"/>
    </row>
    <row r="167" spans="2:93" ht="12.75">
      <c r="B167" s="101"/>
      <c r="C167" s="83"/>
      <c r="D167" s="84"/>
      <c r="E167" s="8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 s="83"/>
      <c r="CF167" s="84"/>
      <c r="CG167"/>
      <c r="CH167"/>
      <c r="CI167"/>
      <c r="CJ167"/>
      <c r="CK167"/>
      <c r="CL167"/>
      <c r="CM167"/>
      <c r="CN167"/>
      <c r="CO167"/>
    </row>
    <row r="168" spans="2:93" ht="12.75">
      <c r="B168" s="101"/>
      <c r="C168" s="83"/>
      <c r="D168" s="84"/>
      <c r="E168" s="8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 s="83"/>
      <c r="CF168" s="84"/>
      <c r="CG168"/>
      <c r="CH168"/>
      <c r="CI168"/>
      <c r="CJ168"/>
      <c r="CK168"/>
      <c r="CL168"/>
      <c r="CM168"/>
      <c r="CN168"/>
      <c r="CO168"/>
    </row>
    <row r="169" spans="2:93" ht="12.75">
      <c r="B169" s="101"/>
      <c r="C169" s="83"/>
      <c r="D169" s="84"/>
      <c r="E169" s="8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 s="83"/>
      <c r="CF169" s="84"/>
      <c r="CG169"/>
      <c r="CH169"/>
      <c r="CI169"/>
      <c r="CJ169"/>
      <c r="CK169"/>
      <c r="CL169"/>
      <c r="CM169"/>
      <c r="CN169"/>
      <c r="CO169"/>
    </row>
    <row r="170" spans="2:93" ht="12.75">
      <c r="B170" s="101"/>
      <c r="C170" s="83"/>
      <c r="D170" s="84"/>
      <c r="E170" s="8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 s="83"/>
      <c r="CF170" s="84"/>
      <c r="CG170"/>
      <c r="CH170"/>
      <c r="CI170"/>
      <c r="CJ170"/>
      <c r="CK170"/>
      <c r="CL170"/>
      <c r="CM170"/>
      <c r="CN170"/>
      <c r="CO170"/>
    </row>
    <row r="171" spans="2:93" ht="12.75">
      <c r="B171" s="101"/>
      <c r="C171" s="83"/>
      <c r="D171" s="84"/>
      <c r="E171" s="8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 s="83"/>
      <c r="CF171" s="84"/>
      <c r="CG171"/>
      <c r="CH171"/>
      <c r="CI171"/>
      <c r="CJ171"/>
      <c r="CK171"/>
      <c r="CL171"/>
      <c r="CM171"/>
      <c r="CN171"/>
      <c r="CO171"/>
    </row>
    <row r="172" spans="2:93" ht="12.75">
      <c r="B172" s="101"/>
      <c r="C172" s="83"/>
      <c r="D172" s="84"/>
      <c r="E172" s="8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 s="83"/>
      <c r="CF172" s="84"/>
      <c r="CG172"/>
      <c r="CH172"/>
      <c r="CI172"/>
      <c r="CJ172"/>
      <c r="CK172"/>
      <c r="CL172"/>
      <c r="CM172"/>
      <c r="CN172"/>
      <c r="CO172"/>
    </row>
    <row r="173" spans="2:93" ht="12.75">
      <c r="B173" s="101"/>
      <c r="C173" s="83"/>
      <c r="D173" s="84"/>
      <c r="E173" s="8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 s="83"/>
      <c r="CF173" s="84"/>
      <c r="CG173"/>
      <c r="CH173"/>
      <c r="CI173"/>
      <c r="CJ173"/>
      <c r="CK173"/>
      <c r="CL173"/>
      <c r="CM173"/>
      <c r="CN173"/>
      <c r="CO173"/>
    </row>
    <row r="174" spans="2:93" ht="12.75">
      <c r="B174" s="101"/>
      <c r="C174" s="83"/>
      <c r="D174" s="84"/>
      <c r="E174" s="8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 s="83"/>
      <c r="CF174" s="84"/>
      <c r="CG174"/>
      <c r="CH174"/>
      <c r="CI174"/>
      <c r="CJ174"/>
      <c r="CK174"/>
      <c r="CL174"/>
      <c r="CM174"/>
      <c r="CN174"/>
      <c r="CO174"/>
    </row>
    <row r="175" spans="2:93" ht="12.75">
      <c r="B175" s="101"/>
      <c r="C175" s="83"/>
      <c r="D175" s="84"/>
      <c r="E175" s="8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 s="83"/>
      <c r="CF175" s="84"/>
      <c r="CG175"/>
      <c r="CH175"/>
      <c r="CI175"/>
      <c r="CJ175"/>
      <c r="CK175"/>
      <c r="CL175"/>
      <c r="CM175"/>
      <c r="CN175"/>
      <c r="CO175"/>
    </row>
    <row r="176" spans="2:93" ht="12.75">
      <c r="B176" s="101"/>
      <c r="C176" s="83"/>
      <c r="D176" s="84"/>
      <c r="E176" s="8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 s="83"/>
      <c r="CF176" s="84"/>
      <c r="CG176"/>
      <c r="CH176"/>
      <c r="CI176"/>
      <c r="CJ176"/>
      <c r="CK176"/>
      <c r="CL176"/>
      <c r="CM176"/>
      <c r="CN176"/>
      <c r="CO176"/>
    </row>
    <row r="177" spans="2:93" ht="12.75">
      <c r="B177" s="101"/>
      <c r="C177" s="83"/>
      <c r="D177" s="84"/>
      <c r="E177" s="8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 s="83"/>
      <c r="CF177" s="84"/>
      <c r="CG177"/>
      <c r="CH177"/>
      <c r="CI177"/>
      <c r="CJ177"/>
      <c r="CK177"/>
      <c r="CL177"/>
      <c r="CM177"/>
      <c r="CN177"/>
      <c r="CO177"/>
    </row>
    <row r="178" spans="2:93" ht="12.75">
      <c r="B178" s="101"/>
      <c r="C178" s="83"/>
      <c r="D178" s="84"/>
      <c r="E178" s="8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 s="83"/>
      <c r="CF178" s="84"/>
      <c r="CG178"/>
      <c r="CH178"/>
      <c r="CI178"/>
      <c r="CJ178"/>
      <c r="CK178"/>
      <c r="CL178"/>
      <c r="CM178"/>
      <c r="CN178"/>
      <c r="CO178"/>
    </row>
    <row r="179" spans="2:93" ht="12.75">
      <c r="B179" s="101"/>
      <c r="C179" s="83"/>
      <c r="D179" s="84"/>
      <c r="E179" s="8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 s="83"/>
      <c r="CF179" s="84"/>
      <c r="CG179"/>
      <c r="CH179"/>
      <c r="CI179"/>
      <c r="CJ179"/>
      <c r="CK179"/>
      <c r="CL179"/>
      <c r="CM179"/>
      <c r="CN179"/>
      <c r="CO179"/>
    </row>
    <row r="180" spans="2:93" ht="12.75">
      <c r="B180" s="101"/>
      <c r="C180" s="83"/>
      <c r="D180" s="84"/>
      <c r="E180" s="8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 s="83"/>
      <c r="CF180" s="84"/>
      <c r="CG180"/>
      <c r="CH180"/>
      <c r="CI180"/>
      <c r="CJ180"/>
      <c r="CK180"/>
      <c r="CL180"/>
      <c r="CM180"/>
      <c r="CN180"/>
      <c r="CO180"/>
    </row>
    <row r="181" spans="2:93" ht="12.75">
      <c r="B181" s="101"/>
      <c r="C181" s="83"/>
      <c r="D181" s="84"/>
      <c r="E181" s="8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 s="83"/>
      <c r="CF181" s="84"/>
      <c r="CG181"/>
      <c r="CH181"/>
      <c r="CI181"/>
      <c r="CJ181"/>
      <c r="CK181"/>
      <c r="CL181"/>
      <c r="CM181"/>
      <c r="CN181"/>
      <c r="CO181"/>
    </row>
    <row r="182" spans="2:93" ht="12.75">
      <c r="B182" s="101"/>
      <c r="C182" s="83"/>
      <c r="D182" s="84"/>
      <c r="E182" s="8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 s="83"/>
      <c r="CF182" s="84"/>
      <c r="CG182"/>
      <c r="CH182"/>
      <c r="CI182"/>
      <c r="CJ182"/>
      <c r="CK182"/>
      <c r="CL182"/>
      <c r="CM182"/>
      <c r="CN182"/>
      <c r="CO182"/>
    </row>
    <row r="183" spans="2:93" ht="12.75">
      <c r="B183" s="101"/>
      <c r="C183" s="83"/>
      <c r="D183" s="84"/>
      <c r="E183" s="8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 s="83"/>
      <c r="CF183" s="84"/>
      <c r="CG183"/>
      <c r="CH183"/>
      <c r="CI183"/>
      <c r="CJ183"/>
      <c r="CK183"/>
      <c r="CL183"/>
      <c r="CM183"/>
      <c r="CN183"/>
      <c r="CO183"/>
    </row>
    <row r="184" spans="2:93" ht="12.75">
      <c r="B184" s="101"/>
      <c r="C184" s="83"/>
      <c r="D184" s="84"/>
      <c r="E184" s="8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 s="83"/>
      <c r="CF184" s="84"/>
      <c r="CG184"/>
      <c r="CH184"/>
      <c r="CI184"/>
      <c r="CJ184"/>
      <c r="CK184"/>
      <c r="CL184"/>
      <c r="CM184"/>
      <c r="CN184"/>
      <c r="CO184"/>
    </row>
    <row r="185" spans="2:93" ht="12.75">
      <c r="B185" s="101"/>
      <c r="C185" s="83"/>
      <c r="D185" s="84"/>
      <c r="E185" s="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 s="83"/>
      <c r="CF185" s="84"/>
      <c r="CG185"/>
      <c r="CH185"/>
      <c r="CI185"/>
      <c r="CJ185"/>
      <c r="CK185"/>
      <c r="CL185"/>
      <c r="CM185"/>
      <c r="CN185"/>
      <c r="CO185"/>
    </row>
    <row r="186" spans="2:93" ht="12.75">
      <c r="B186" s="101"/>
      <c r="C186" s="83"/>
      <c r="D186" s="84"/>
      <c r="E186" s="8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 s="83"/>
      <c r="CF186" s="84"/>
      <c r="CG186"/>
      <c r="CH186"/>
      <c r="CI186"/>
      <c r="CJ186"/>
      <c r="CK186"/>
      <c r="CL186"/>
      <c r="CM186"/>
      <c r="CN186"/>
      <c r="CO186"/>
    </row>
    <row r="187" spans="2:93" ht="12.75">
      <c r="B187" s="101"/>
      <c r="C187" s="83"/>
      <c r="D187" s="84"/>
      <c r="E187" s="85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 s="83"/>
      <c r="CF187" s="84"/>
      <c r="CG187"/>
      <c r="CH187"/>
      <c r="CI187"/>
      <c r="CJ187"/>
      <c r="CK187"/>
      <c r="CL187"/>
      <c r="CM187"/>
      <c r="CN187"/>
      <c r="CO187"/>
    </row>
    <row r="188" spans="2:93" ht="12.75">
      <c r="B188" s="101"/>
      <c r="C188" s="83"/>
      <c r="D188" s="84"/>
      <c r="E188" s="85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 s="83"/>
      <c r="CF188" s="84"/>
      <c r="CG188"/>
      <c r="CH188"/>
      <c r="CI188"/>
      <c r="CJ188"/>
      <c r="CK188"/>
      <c r="CL188"/>
      <c r="CM188"/>
      <c r="CN188"/>
      <c r="CO188"/>
    </row>
    <row r="189" spans="2:93" ht="12.75">
      <c r="B189" s="101"/>
      <c r="C189" s="83"/>
      <c r="D189" s="84"/>
      <c r="E189" s="85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 s="83"/>
      <c r="CF189" s="84"/>
      <c r="CG189"/>
      <c r="CH189"/>
      <c r="CI189"/>
      <c r="CJ189"/>
      <c r="CK189"/>
      <c r="CL189"/>
      <c r="CM189"/>
      <c r="CN189"/>
      <c r="CO189"/>
    </row>
    <row r="190" spans="2:93" ht="12.75">
      <c r="B190" s="101"/>
      <c r="C190" s="83"/>
      <c r="D190" s="84"/>
      <c r="E190" s="85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 s="83"/>
      <c r="CF190" s="84"/>
      <c r="CG190"/>
      <c r="CH190"/>
      <c r="CI190"/>
      <c r="CJ190"/>
      <c r="CK190"/>
      <c r="CL190"/>
      <c r="CM190"/>
      <c r="CN190"/>
      <c r="CO190"/>
    </row>
    <row r="191" spans="2:93" ht="12.75">
      <c r="B191" s="101"/>
      <c r="C191" s="83"/>
      <c r="D191" s="84"/>
      <c r="E191" s="8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 s="83"/>
      <c r="CF191" s="84"/>
      <c r="CG191"/>
      <c r="CH191"/>
      <c r="CI191"/>
      <c r="CJ191"/>
      <c r="CK191"/>
      <c r="CL191"/>
      <c r="CM191"/>
      <c r="CN191"/>
      <c r="CO191"/>
    </row>
    <row r="192" spans="2:93" ht="12.75">
      <c r="B192" s="101"/>
      <c r="C192" s="83"/>
      <c r="D192" s="84"/>
      <c r="E192" s="85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 s="83"/>
      <c r="CF192" s="84"/>
      <c r="CG192"/>
      <c r="CH192"/>
      <c r="CI192"/>
      <c r="CJ192"/>
      <c r="CK192"/>
      <c r="CL192"/>
      <c r="CM192"/>
      <c r="CN192"/>
      <c r="CO192"/>
    </row>
    <row r="193" spans="2:93" ht="12.75">
      <c r="B193" s="101"/>
      <c r="C193" s="83"/>
      <c r="D193" s="84"/>
      <c r="E193" s="85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 s="83"/>
      <c r="CF193" s="84"/>
      <c r="CG193"/>
      <c r="CH193"/>
      <c r="CI193"/>
      <c r="CJ193"/>
      <c r="CK193"/>
      <c r="CL193"/>
      <c r="CM193"/>
      <c r="CN193"/>
      <c r="CO193"/>
    </row>
    <row r="194" spans="2:93" ht="12.75">
      <c r="B194" s="101"/>
      <c r="C194" s="83"/>
      <c r="D194" s="84"/>
      <c r="E194" s="85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 s="83"/>
      <c r="CF194" s="84"/>
      <c r="CG194"/>
      <c r="CH194"/>
      <c r="CI194"/>
      <c r="CJ194"/>
      <c r="CK194"/>
      <c r="CL194"/>
      <c r="CM194"/>
      <c r="CN194"/>
      <c r="CO194"/>
    </row>
    <row r="195" spans="2:93" ht="12.75">
      <c r="B195" s="101"/>
      <c r="C195" s="83"/>
      <c r="D195" s="84"/>
      <c r="E195" s="8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 s="83"/>
      <c r="CF195" s="84"/>
      <c r="CG195"/>
      <c r="CH195"/>
      <c r="CI195"/>
      <c r="CJ195"/>
      <c r="CK195"/>
      <c r="CL195"/>
      <c r="CM195"/>
      <c r="CN195"/>
      <c r="CO195"/>
    </row>
    <row r="196" spans="2:93" ht="12.75">
      <c r="B196" s="101"/>
      <c r="C196" s="83"/>
      <c r="D196" s="84"/>
      <c r="E196" s="85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 s="83"/>
      <c r="CF196" s="84"/>
      <c r="CG196"/>
      <c r="CH196"/>
      <c r="CI196"/>
      <c r="CJ196"/>
      <c r="CK196"/>
      <c r="CL196"/>
      <c r="CM196"/>
      <c r="CN196"/>
      <c r="CO196"/>
    </row>
    <row r="197" spans="2:93" ht="12.75">
      <c r="B197" s="101"/>
      <c r="C197" s="83"/>
      <c r="D197" s="84"/>
      <c r="E197" s="85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 s="83"/>
      <c r="CF197" s="84"/>
      <c r="CG197"/>
      <c r="CH197"/>
      <c r="CI197"/>
      <c r="CJ197"/>
      <c r="CK197"/>
      <c r="CL197"/>
      <c r="CM197"/>
      <c r="CN197"/>
      <c r="CO197"/>
    </row>
    <row r="198" spans="2:93" ht="12.75">
      <c r="B198" s="101"/>
      <c r="C198" s="83"/>
      <c r="D198" s="84"/>
      <c r="E198" s="85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 s="83"/>
      <c r="CF198" s="84"/>
      <c r="CG198"/>
      <c r="CH198"/>
      <c r="CI198"/>
      <c r="CJ198"/>
      <c r="CK198"/>
      <c r="CL198"/>
      <c r="CM198"/>
      <c r="CN198"/>
      <c r="CO198"/>
    </row>
    <row r="199" spans="2:93" ht="12.75">
      <c r="B199" s="101"/>
      <c r="C199" s="83"/>
      <c r="D199" s="84"/>
      <c r="E199" s="85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 s="83"/>
      <c r="CF199" s="84"/>
      <c r="CG199"/>
      <c r="CH199"/>
      <c r="CI199"/>
      <c r="CJ199"/>
      <c r="CK199"/>
      <c r="CL199"/>
      <c r="CM199"/>
      <c r="CN199"/>
      <c r="CO199"/>
    </row>
    <row r="200" spans="2:93" ht="12.75">
      <c r="B200" s="101"/>
      <c r="C200" s="83"/>
      <c r="D200" s="84"/>
      <c r="E200" s="85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 s="83"/>
      <c r="CF200" s="84"/>
      <c r="CG200"/>
      <c r="CH200"/>
      <c r="CI200"/>
      <c r="CJ200"/>
      <c r="CK200"/>
      <c r="CL200"/>
      <c r="CM200"/>
      <c r="CN200"/>
      <c r="CO200"/>
    </row>
    <row r="201" spans="2:93" ht="12.75">
      <c r="B201" s="101"/>
      <c r="C201" s="83"/>
      <c r="D201" s="84"/>
      <c r="E201" s="85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 s="83"/>
      <c r="CF201" s="84"/>
      <c r="CG201"/>
      <c r="CH201"/>
      <c r="CI201"/>
      <c r="CJ201"/>
      <c r="CK201"/>
      <c r="CL201"/>
      <c r="CM201"/>
      <c r="CN201"/>
      <c r="CO201"/>
    </row>
    <row r="202" spans="2:93" ht="12.75">
      <c r="B202" s="101"/>
      <c r="C202" s="83"/>
      <c r="D202" s="84"/>
      <c r="E202" s="85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 s="83"/>
      <c r="CF202" s="84"/>
      <c r="CG202"/>
      <c r="CH202"/>
      <c r="CI202"/>
      <c r="CJ202"/>
      <c r="CK202"/>
      <c r="CL202"/>
      <c r="CM202"/>
      <c r="CN202"/>
      <c r="CO202"/>
    </row>
    <row r="203" spans="2:93" ht="12.75">
      <c r="B203" s="101"/>
      <c r="C203" s="83"/>
      <c r="D203" s="84"/>
      <c r="E203" s="85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 s="83"/>
      <c r="CF203" s="84"/>
      <c r="CG203"/>
      <c r="CH203"/>
      <c r="CI203"/>
      <c r="CJ203"/>
      <c r="CK203"/>
      <c r="CL203"/>
      <c r="CM203"/>
      <c r="CN203"/>
      <c r="CO203"/>
    </row>
    <row r="204" spans="2:93" ht="12.75">
      <c r="B204" s="101"/>
      <c r="C204" s="83"/>
      <c r="D204" s="84"/>
      <c r="E204" s="85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 s="83"/>
      <c r="CF204" s="84"/>
      <c r="CG204"/>
      <c r="CH204"/>
      <c r="CI204"/>
      <c r="CJ204"/>
      <c r="CK204"/>
      <c r="CL204"/>
      <c r="CM204"/>
      <c r="CN204"/>
      <c r="CO204"/>
    </row>
    <row r="205" spans="2:93" ht="12.75">
      <c r="B205" s="101"/>
      <c r="C205" s="83"/>
      <c r="D205" s="84"/>
      <c r="E205" s="8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 s="83"/>
      <c r="CF205" s="84"/>
      <c r="CG205"/>
      <c r="CH205"/>
      <c r="CI205"/>
      <c r="CJ205"/>
      <c r="CK205"/>
      <c r="CL205"/>
      <c r="CM205"/>
      <c r="CN205"/>
      <c r="CO205"/>
    </row>
    <row r="206" spans="2:93" ht="12.75">
      <c r="B206" s="101"/>
      <c r="C206" s="83"/>
      <c r="D206" s="84"/>
      <c r="E206" s="85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 s="83"/>
      <c r="CF206" s="84"/>
      <c r="CG206"/>
      <c r="CH206"/>
      <c r="CI206"/>
      <c r="CJ206"/>
      <c r="CK206"/>
      <c r="CL206"/>
      <c r="CM206"/>
      <c r="CN206"/>
      <c r="CO206"/>
    </row>
    <row r="207" spans="2:93" ht="12.75">
      <c r="B207" s="101"/>
      <c r="C207" s="83"/>
      <c r="D207" s="84"/>
      <c r="E207" s="85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 s="83"/>
      <c r="CF207" s="84"/>
      <c r="CG207"/>
      <c r="CH207"/>
      <c r="CI207"/>
      <c r="CJ207"/>
      <c r="CK207"/>
      <c r="CL207"/>
      <c r="CM207"/>
      <c r="CN207"/>
      <c r="CO207"/>
    </row>
    <row r="208" spans="2:93" ht="12.75">
      <c r="B208" s="101"/>
      <c r="C208" s="83"/>
      <c r="D208" s="84"/>
      <c r="E208" s="85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 s="83"/>
      <c r="CF208" s="84"/>
      <c r="CG208"/>
      <c r="CH208"/>
      <c r="CI208"/>
      <c r="CJ208"/>
      <c r="CK208"/>
      <c r="CL208"/>
      <c r="CM208"/>
      <c r="CN208"/>
      <c r="CO208"/>
    </row>
    <row r="209" spans="2:93" ht="12.75">
      <c r="B209" s="101"/>
      <c r="C209" s="83"/>
      <c r="D209" s="84"/>
      <c r="E209" s="85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 s="83"/>
      <c r="CF209" s="84"/>
      <c r="CG209"/>
      <c r="CH209"/>
      <c r="CI209"/>
      <c r="CJ209"/>
      <c r="CK209"/>
      <c r="CL209"/>
      <c r="CM209"/>
      <c r="CN209"/>
      <c r="CO209"/>
    </row>
    <row r="210" spans="2:93" ht="12.75">
      <c r="B210" s="101"/>
      <c r="C210" s="83"/>
      <c r="D210" s="84"/>
      <c r="E210" s="85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 s="83"/>
      <c r="CF210" s="84"/>
      <c r="CG210"/>
      <c r="CH210"/>
      <c r="CI210"/>
      <c r="CJ210"/>
      <c r="CK210"/>
      <c r="CL210"/>
      <c r="CM210"/>
      <c r="CN210"/>
      <c r="CO210"/>
    </row>
    <row r="211" spans="2:93" ht="12.75">
      <c r="B211" s="101"/>
      <c r="C211" s="83"/>
      <c r="D211" s="84"/>
      <c r="E211" s="85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 s="83"/>
      <c r="CF211" s="84"/>
      <c r="CG211"/>
      <c r="CH211"/>
      <c r="CI211"/>
      <c r="CJ211"/>
      <c r="CK211"/>
      <c r="CL211"/>
      <c r="CM211"/>
      <c r="CN211"/>
      <c r="CO211"/>
    </row>
    <row r="212" spans="2:93" ht="12.75">
      <c r="B212" s="101"/>
      <c r="C212" s="83"/>
      <c r="D212" s="84"/>
      <c r="E212" s="85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 s="83"/>
      <c r="CF212" s="84"/>
      <c r="CG212"/>
      <c r="CH212"/>
      <c r="CI212"/>
      <c r="CJ212"/>
      <c r="CK212"/>
      <c r="CL212"/>
      <c r="CM212"/>
      <c r="CN212"/>
      <c r="CO212"/>
    </row>
    <row r="213" spans="2:93" ht="12.75">
      <c r="B213" s="101"/>
      <c r="C213" s="83"/>
      <c r="D213" s="84"/>
      <c r="E213" s="85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 s="83"/>
      <c r="CF213" s="84"/>
      <c r="CG213"/>
      <c r="CH213"/>
      <c r="CI213"/>
      <c r="CJ213"/>
      <c r="CK213"/>
      <c r="CL213"/>
      <c r="CM213"/>
      <c r="CN213"/>
      <c r="CO213"/>
    </row>
    <row r="214" spans="2:93" ht="12.75">
      <c r="B214" s="101"/>
      <c r="C214" s="83"/>
      <c r="D214" s="84"/>
      <c r="E214" s="85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 s="83"/>
      <c r="CF214" s="84"/>
      <c r="CG214"/>
      <c r="CH214"/>
      <c r="CI214"/>
      <c r="CJ214"/>
      <c r="CK214"/>
      <c r="CL214"/>
      <c r="CM214"/>
      <c r="CN214"/>
      <c r="CO214"/>
    </row>
    <row r="215" spans="2:93" ht="12.75">
      <c r="B215" s="101"/>
      <c r="C215" s="83"/>
      <c r="D215" s="84"/>
      <c r="E215" s="8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 s="83"/>
      <c r="CF215" s="84"/>
      <c r="CG215"/>
      <c r="CH215"/>
      <c r="CI215"/>
      <c r="CJ215"/>
      <c r="CK215"/>
      <c r="CL215"/>
      <c r="CM215"/>
      <c r="CN215"/>
      <c r="CO215"/>
    </row>
    <row r="216" spans="2:93" ht="12.75">
      <c r="B216" s="101"/>
      <c r="C216" s="83"/>
      <c r="D216" s="84"/>
      <c r="E216" s="85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 s="83"/>
      <c r="CF216" s="84"/>
      <c r="CG216"/>
      <c r="CH216"/>
      <c r="CI216"/>
      <c r="CJ216"/>
      <c r="CK216"/>
      <c r="CL216"/>
      <c r="CM216"/>
      <c r="CN216"/>
      <c r="CO216"/>
    </row>
    <row r="217" spans="2:93" ht="12.75">
      <c r="B217" s="101"/>
      <c r="C217" s="83"/>
      <c r="D217" s="84"/>
      <c r="E217" s="85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 s="83"/>
      <c r="CF217" s="84"/>
      <c r="CG217"/>
      <c r="CH217"/>
      <c r="CI217"/>
      <c r="CJ217"/>
      <c r="CK217"/>
      <c r="CL217"/>
      <c r="CM217"/>
      <c r="CN217"/>
      <c r="CO217"/>
    </row>
    <row r="218" spans="2:93" ht="12.75">
      <c r="B218" s="101"/>
      <c r="C218" s="83"/>
      <c r="D218" s="84"/>
      <c r="E218" s="85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 s="83"/>
      <c r="CF218" s="84"/>
      <c r="CG218"/>
      <c r="CH218"/>
      <c r="CI218"/>
      <c r="CJ218"/>
      <c r="CK218"/>
      <c r="CL218"/>
      <c r="CM218"/>
      <c r="CN218"/>
      <c r="CO218"/>
    </row>
    <row r="219" spans="2:93" ht="12.75">
      <c r="B219" s="101"/>
      <c r="C219" s="83"/>
      <c r="D219" s="84"/>
      <c r="E219" s="85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 s="83"/>
      <c r="CF219" s="84"/>
      <c r="CG219"/>
      <c r="CH219"/>
      <c r="CI219"/>
      <c r="CJ219"/>
      <c r="CK219"/>
      <c r="CL219"/>
      <c r="CM219"/>
      <c r="CN219"/>
      <c r="CO219"/>
    </row>
    <row r="220" spans="2:93" ht="12.75">
      <c r="B220" s="101"/>
      <c r="C220" s="83"/>
      <c r="D220" s="84"/>
      <c r="E220" s="85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 s="83"/>
      <c r="CF220" s="84"/>
      <c r="CG220"/>
      <c r="CH220"/>
      <c r="CI220"/>
      <c r="CJ220"/>
      <c r="CK220"/>
      <c r="CL220"/>
      <c r="CM220"/>
      <c r="CN220"/>
      <c r="CO220"/>
    </row>
    <row r="221" spans="2:93" ht="12.75">
      <c r="B221" s="101"/>
      <c r="C221" s="83"/>
      <c r="D221" s="84"/>
      <c r="E221" s="85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 s="83"/>
      <c r="CF221" s="84"/>
      <c r="CG221"/>
      <c r="CH221"/>
      <c r="CI221"/>
      <c r="CJ221"/>
      <c r="CK221"/>
      <c r="CL221"/>
      <c r="CM221"/>
      <c r="CN221"/>
      <c r="CO221"/>
    </row>
    <row r="222" spans="2:93" ht="12.75">
      <c r="B222" s="101"/>
      <c r="C222" s="83"/>
      <c r="D222" s="84"/>
      <c r="E222" s="85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 s="83"/>
      <c r="CF222" s="84"/>
      <c r="CG222"/>
      <c r="CH222"/>
      <c r="CI222"/>
      <c r="CJ222"/>
      <c r="CK222"/>
      <c r="CL222"/>
      <c r="CM222"/>
      <c r="CN222"/>
      <c r="CO222"/>
    </row>
    <row r="223" spans="2:93" ht="12.75">
      <c r="B223" s="101"/>
      <c r="C223" s="83"/>
      <c r="D223" s="84"/>
      <c r="E223" s="85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 s="83"/>
      <c r="CF223" s="84"/>
      <c r="CG223"/>
      <c r="CH223"/>
      <c r="CI223"/>
      <c r="CJ223"/>
      <c r="CK223"/>
      <c r="CL223"/>
      <c r="CM223"/>
      <c r="CN223"/>
      <c r="CO223"/>
    </row>
    <row r="224" spans="2:93" ht="12.75">
      <c r="B224" s="101"/>
      <c r="C224" s="83"/>
      <c r="D224" s="84"/>
      <c r="E224" s="85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 s="83"/>
      <c r="CF224" s="84"/>
      <c r="CG224"/>
      <c r="CH224"/>
      <c r="CI224"/>
      <c r="CJ224"/>
      <c r="CK224"/>
      <c r="CL224"/>
      <c r="CM224"/>
      <c r="CN224"/>
      <c r="CO224"/>
    </row>
    <row r="225" spans="2:93" ht="12.75">
      <c r="B225" s="101"/>
      <c r="C225" s="83"/>
      <c r="D225" s="84"/>
      <c r="E225" s="8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 s="83"/>
      <c r="CF225" s="84"/>
      <c r="CG225"/>
      <c r="CH225"/>
      <c r="CI225"/>
      <c r="CJ225"/>
      <c r="CK225"/>
      <c r="CL225"/>
      <c r="CM225"/>
      <c r="CN225"/>
      <c r="CO225"/>
    </row>
    <row r="226" spans="2:93" ht="12.75">
      <c r="B226" s="101"/>
      <c r="C226" s="83"/>
      <c r="D226" s="84"/>
      <c r="E226" s="85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 s="83"/>
      <c r="CF226" s="84"/>
      <c r="CG226"/>
      <c r="CH226"/>
      <c r="CI226"/>
      <c r="CJ226"/>
      <c r="CK226"/>
      <c r="CL226"/>
      <c r="CM226"/>
      <c r="CN226"/>
      <c r="CO226"/>
    </row>
    <row r="227" spans="2:93" ht="12.75">
      <c r="B227" s="101"/>
      <c r="C227" s="83"/>
      <c r="D227" s="84"/>
      <c r="E227" s="85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 s="83"/>
      <c r="CF227" s="84"/>
      <c r="CG227"/>
      <c r="CH227"/>
      <c r="CI227"/>
      <c r="CJ227"/>
      <c r="CK227"/>
      <c r="CL227"/>
      <c r="CM227"/>
      <c r="CN227"/>
      <c r="CO227"/>
    </row>
    <row r="228" spans="2:93" ht="12.75">
      <c r="B228" s="101"/>
      <c r="C228" s="83"/>
      <c r="D228" s="84"/>
      <c r="E228" s="85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 s="83"/>
      <c r="CF228" s="84"/>
      <c r="CG228"/>
      <c r="CH228"/>
      <c r="CI228"/>
      <c r="CJ228"/>
      <c r="CK228"/>
      <c r="CL228"/>
      <c r="CM228"/>
      <c r="CN228"/>
      <c r="CO228"/>
    </row>
    <row r="229" spans="2:93" ht="12.75">
      <c r="B229" s="101"/>
      <c r="C229" s="83"/>
      <c r="D229" s="84"/>
      <c r="E229" s="85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 s="83"/>
      <c r="CF229" s="84"/>
      <c r="CG229"/>
      <c r="CH229"/>
      <c r="CI229"/>
      <c r="CJ229"/>
      <c r="CK229"/>
      <c r="CL229"/>
      <c r="CM229"/>
      <c r="CN229"/>
      <c r="CO229"/>
    </row>
    <row r="230" spans="2:93" ht="12.75">
      <c r="B230" s="101"/>
      <c r="C230" s="83"/>
      <c r="D230" s="84"/>
      <c r="E230" s="85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 s="83"/>
      <c r="CF230" s="84"/>
      <c r="CG230"/>
      <c r="CH230"/>
      <c r="CI230"/>
      <c r="CJ230"/>
      <c r="CK230"/>
      <c r="CL230"/>
      <c r="CM230"/>
      <c r="CN230"/>
      <c r="CO230"/>
    </row>
    <row r="231" spans="2:93" ht="12.75">
      <c r="B231" s="101"/>
      <c r="C231" s="83"/>
      <c r="D231" s="84"/>
      <c r="E231" s="85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 s="83"/>
      <c r="CF231" s="84"/>
      <c r="CG231"/>
      <c r="CH231"/>
      <c r="CI231"/>
      <c r="CJ231"/>
      <c r="CK231"/>
      <c r="CL231"/>
      <c r="CM231"/>
      <c r="CN231"/>
      <c r="CO231"/>
    </row>
    <row r="232" spans="2:93" ht="12.75">
      <c r="B232" s="101"/>
      <c r="C232" s="83"/>
      <c r="D232" s="84"/>
      <c r="E232" s="85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 s="83"/>
      <c r="CF232" s="84"/>
      <c r="CG232"/>
      <c r="CH232"/>
      <c r="CI232"/>
      <c r="CJ232"/>
      <c r="CK232"/>
      <c r="CL232"/>
      <c r="CM232"/>
      <c r="CN232"/>
      <c r="CO232"/>
    </row>
    <row r="233" spans="2:93" ht="12.75">
      <c r="B233" s="101"/>
      <c r="C233" s="83"/>
      <c r="D233" s="84"/>
      <c r="E233" s="85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 s="83"/>
      <c r="CF233" s="84"/>
      <c r="CG233"/>
      <c r="CH233"/>
      <c r="CI233"/>
      <c r="CJ233"/>
      <c r="CK233"/>
      <c r="CL233"/>
      <c r="CM233"/>
      <c r="CN233"/>
      <c r="CO233"/>
    </row>
    <row r="234" spans="2:93" ht="12.75">
      <c r="B234" s="101"/>
      <c r="C234" s="83"/>
      <c r="D234" s="84"/>
      <c r="E234" s="85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 s="83"/>
      <c r="CF234" s="84"/>
      <c r="CG234"/>
      <c r="CH234"/>
      <c r="CI234"/>
      <c r="CJ234"/>
      <c r="CK234"/>
      <c r="CL234"/>
      <c r="CM234"/>
      <c r="CN234"/>
      <c r="CO234"/>
    </row>
    <row r="235" spans="2:93" ht="12.75">
      <c r="B235" s="101"/>
      <c r="C235" s="83"/>
      <c r="D235" s="84"/>
      <c r="E235" s="8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 s="83"/>
      <c r="CF235" s="84"/>
      <c r="CG235"/>
      <c r="CH235"/>
      <c r="CI235"/>
      <c r="CJ235"/>
      <c r="CK235"/>
      <c r="CL235"/>
      <c r="CM235"/>
      <c r="CN235"/>
      <c r="CO235"/>
    </row>
    <row r="236" spans="2:93" ht="12.75">
      <c r="B236" s="101"/>
      <c r="C236" s="83"/>
      <c r="D236" s="84"/>
      <c r="E236" s="85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 s="83"/>
      <c r="CF236" s="84"/>
      <c r="CG236"/>
      <c r="CH236"/>
      <c r="CI236"/>
      <c r="CJ236"/>
      <c r="CK236"/>
      <c r="CL236"/>
      <c r="CM236"/>
      <c r="CN236"/>
      <c r="CO236"/>
    </row>
    <row r="237" spans="2:93" ht="12.75">
      <c r="B237" s="101"/>
      <c r="C237" s="83"/>
      <c r="D237" s="84"/>
      <c r="E237" s="85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 s="83"/>
      <c r="CF237" s="84"/>
      <c r="CG237"/>
      <c r="CH237"/>
      <c r="CI237"/>
      <c r="CJ237"/>
      <c r="CK237"/>
      <c r="CL237"/>
      <c r="CM237"/>
      <c r="CN237"/>
      <c r="CO237"/>
    </row>
    <row r="238" spans="2:93" ht="12.75">
      <c r="B238" s="101"/>
      <c r="C238" s="83"/>
      <c r="D238" s="84"/>
      <c r="E238" s="85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 s="83"/>
      <c r="CF238" s="84"/>
      <c r="CG238"/>
      <c r="CH238"/>
      <c r="CI238"/>
      <c r="CJ238"/>
      <c r="CK238"/>
      <c r="CL238"/>
      <c r="CM238"/>
      <c r="CN238"/>
      <c r="CO238"/>
    </row>
    <row r="239" spans="2:93" ht="12.75">
      <c r="B239" s="101"/>
      <c r="C239" s="83"/>
      <c r="D239" s="84"/>
      <c r="E239" s="85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 s="83"/>
      <c r="CF239" s="84"/>
      <c r="CG239"/>
      <c r="CH239"/>
      <c r="CI239"/>
      <c r="CJ239"/>
      <c r="CK239"/>
      <c r="CL239"/>
      <c r="CM239"/>
      <c r="CN239"/>
      <c r="CO239"/>
    </row>
    <row r="240" spans="2:93" ht="12.75">
      <c r="B240" s="101"/>
      <c r="C240" s="83"/>
      <c r="D240" s="84"/>
      <c r="E240" s="85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 s="83"/>
      <c r="CF240" s="84"/>
      <c r="CG240"/>
      <c r="CH240"/>
      <c r="CI240"/>
      <c r="CJ240"/>
      <c r="CK240"/>
      <c r="CL240"/>
      <c r="CM240"/>
      <c r="CN240"/>
      <c r="CO240"/>
    </row>
    <row r="241" spans="2:93" ht="12.75">
      <c r="B241" s="101"/>
      <c r="C241" s="83"/>
      <c r="D241" s="84"/>
      <c r="E241" s="85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 s="83"/>
      <c r="CF241" s="84"/>
      <c r="CG241"/>
      <c r="CH241"/>
      <c r="CI241"/>
      <c r="CJ241"/>
      <c r="CK241"/>
      <c r="CL241"/>
      <c r="CM241"/>
      <c r="CN241"/>
      <c r="CO241"/>
    </row>
    <row r="242" spans="2:93" ht="12.75">
      <c r="B242" s="101"/>
      <c r="C242" s="83"/>
      <c r="D242" s="84"/>
      <c r="E242" s="85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 s="83"/>
      <c r="CF242" s="84"/>
      <c r="CG242"/>
      <c r="CH242"/>
      <c r="CI242"/>
      <c r="CJ242"/>
      <c r="CK242"/>
      <c r="CL242"/>
      <c r="CM242"/>
      <c r="CN242"/>
      <c r="CO242"/>
    </row>
    <row r="243" spans="2:93" ht="12.75">
      <c r="B243" s="101"/>
      <c r="C243" s="83"/>
      <c r="D243" s="84"/>
      <c r="E243" s="85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 s="83"/>
      <c r="CF243" s="84"/>
      <c r="CG243"/>
      <c r="CH243"/>
      <c r="CI243"/>
      <c r="CJ243"/>
      <c r="CK243"/>
      <c r="CL243"/>
      <c r="CM243"/>
      <c r="CN243"/>
      <c r="CO243"/>
    </row>
    <row r="244" spans="2:93" ht="12.75">
      <c r="B244" s="101"/>
      <c r="C244" s="83"/>
      <c r="D244" s="84"/>
      <c r="E244" s="85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 s="83"/>
      <c r="CF244" s="84"/>
      <c r="CG244"/>
      <c r="CH244"/>
      <c r="CI244"/>
      <c r="CJ244"/>
      <c r="CK244"/>
      <c r="CL244"/>
      <c r="CM244"/>
      <c r="CN244"/>
      <c r="CO244"/>
    </row>
    <row r="245" spans="2:93" ht="12.75">
      <c r="B245" s="101"/>
      <c r="C245" s="83"/>
      <c r="D245" s="84"/>
      <c r="E245" s="8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 s="83"/>
      <c r="CF245" s="84"/>
      <c r="CG245"/>
      <c r="CH245"/>
      <c r="CI245"/>
      <c r="CJ245"/>
      <c r="CK245"/>
      <c r="CL245"/>
      <c r="CM245"/>
      <c r="CN245"/>
      <c r="CO245"/>
    </row>
    <row r="246" spans="2:93" ht="12.75">
      <c r="B246" s="101"/>
      <c r="C246" s="83"/>
      <c r="D246" s="84"/>
      <c r="E246" s="85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 s="83"/>
      <c r="CF246" s="84"/>
      <c r="CG246"/>
      <c r="CH246"/>
      <c r="CI246"/>
      <c r="CJ246"/>
      <c r="CK246"/>
      <c r="CL246"/>
      <c r="CM246"/>
      <c r="CN246"/>
      <c r="CO246"/>
    </row>
    <row r="247" spans="2:93" ht="12.75">
      <c r="B247" s="101"/>
      <c r="C247" s="83"/>
      <c r="D247" s="84"/>
      <c r="E247" s="85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 s="83"/>
      <c r="CF247" s="84"/>
      <c r="CG247"/>
      <c r="CH247"/>
      <c r="CI247"/>
      <c r="CJ247"/>
      <c r="CK247"/>
      <c r="CL247"/>
      <c r="CM247"/>
      <c r="CN247"/>
      <c r="CO247"/>
    </row>
    <row r="248" spans="2:93" ht="12.75">
      <c r="B248" s="101"/>
      <c r="C248" s="83"/>
      <c r="D248" s="84"/>
      <c r="E248" s="85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 s="83"/>
      <c r="CF248" s="84"/>
      <c r="CG248"/>
      <c r="CH248"/>
      <c r="CI248"/>
      <c r="CJ248"/>
      <c r="CK248"/>
      <c r="CL248"/>
      <c r="CM248"/>
      <c r="CN248"/>
      <c r="CO248"/>
    </row>
    <row r="249" spans="2:93" ht="12.75">
      <c r="B249" s="101"/>
      <c r="C249" s="83"/>
      <c r="D249" s="84"/>
      <c r="E249" s="85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 s="83"/>
      <c r="CF249" s="84"/>
      <c r="CG249"/>
      <c r="CH249"/>
      <c r="CI249"/>
      <c r="CJ249"/>
      <c r="CK249"/>
      <c r="CL249"/>
      <c r="CM249"/>
      <c r="CN249"/>
      <c r="CO249"/>
    </row>
    <row r="250" spans="2:93" ht="12.75">
      <c r="B250" s="101"/>
      <c r="C250" s="83"/>
      <c r="D250" s="84"/>
      <c r="E250" s="85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 s="83"/>
      <c r="CF250" s="84"/>
      <c r="CG250"/>
      <c r="CH250"/>
      <c r="CI250"/>
      <c r="CJ250"/>
      <c r="CK250"/>
      <c r="CL250"/>
      <c r="CM250"/>
      <c r="CN250"/>
      <c r="CO250"/>
    </row>
    <row r="251" spans="2:93" ht="12.75">
      <c r="B251" s="101"/>
      <c r="C251" s="83"/>
      <c r="D251" s="84"/>
      <c r="E251" s="85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 s="83"/>
      <c r="CF251" s="84"/>
      <c r="CG251"/>
      <c r="CH251"/>
      <c r="CI251"/>
      <c r="CJ251"/>
      <c r="CK251"/>
      <c r="CL251"/>
      <c r="CM251"/>
      <c r="CN251"/>
      <c r="CO251"/>
    </row>
    <row r="252" spans="2:93" ht="12.75">
      <c r="B252" s="101"/>
      <c r="C252" s="83"/>
      <c r="D252" s="84"/>
      <c r="E252" s="85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 s="83"/>
      <c r="CF252" s="84"/>
      <c r="CG252"/>
      <c r="CH252"/>
      <c r="CI252"/>
      <c r="CJ252"/>
      <c r="CK252"/>
      <c r="CL252"/>
      <c r="CM252"/>
      <c r="CN252"/>
      <c r="CO252"/>
    </row>
    <row r="253" spans="2:93" ht="12.75">
      <c r="B253" s="101"/>
      <c r="C253" s="83"/>
      <c r="D253" s="84"/>
      <c r="E253" s="85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 s="83"/>
      <c r="CF253" s="84"/>
      <c r="CG253"/>
      <c r="CH253"/>
      <c r="CI253"/>
      <c r="CJ253"/>
      <c r="CK253"/>
      <c r="CL253"/>
      <c r="CM253"/>
      <c r="CN253"/>
      <c r="CO253"/>
    </row>
    <row r="254" spans="2:93" ht="12.75">
      <c r="B254" s="101"/>
      <c r="C254" s="83"/>
      <c r="D254" s="84"/>
      <c r="E254" s="85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 s="83"/>
      <c r="CF254" s="84"/>
      <c r="CG254"/>
      <c r="CH254"/>
      <c r="CI254"/>
      <c r="CJ254"/>
      <c r="CK254"/>
      <c r="CL254"/>
      <c r="CM254"/>
      <c r="CN254"/>
      <c r="CO254"/>
    </row>
    <row r="255" spans="2:93" ht="12.75">
      <c r="B255" s="101"/>
      <c r="C255" s="83"/>
      <c r="D255" s="84"/>
      <c r="E255" s="8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 s="83"/>
      <c r="CF255" s="84"/>
      <c r="CG255"/>
      <c r="CH255"/>
      <c r="CI255"/>
      <c r="CJ255"/>
      <c r="CK255"/>
      <c r="CL255"/>
      <c r="CM255"/>
      <c r="CN255"/>
      <c r="CO255"/>
    </row>
    <row r="256" spans="2:93" ht="12.75">
      <c r="B256" s="101"/>
      <c r="C256" s="83"/>
      <c r="D256" s="84"/>
      <c r="E256" s="85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 s="83"/>
      <c r="CF256" s="84"/>
      <c r="CG256"/>
      <c r="CH256"/>
      <c r="CI256"/>
      <c r="CJ256"/>
      <c r="CK256"/>
      <c r="CL256"/>
      <c r="CM256"/>
      <c r="CN256"/>
      <c r="CO256"/>
    </row>
    <row r="257" spans="2:93" ht="12.75">
      <c r="B257" s="101"/>
      <c r="C257" s="83"/>
      <c r="D257" s="84"/>
      <c r="E257" s="85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 s="83"/>
      <c r="CF257" s="84"/>
      <c r="CG257"/>
      <c r="CH257"/>
      <c r="CI257"/>
      <c r="CJ257"/>
      <c r="CK257"/>
      <c r="CL257"/>
      <c r="CM257"/>
      <c r="CN257"/>
      <c r="CO257"/>
    </row>
    <row r="258" spans="2:93" ht="12.75">
      <c r="B258" s="101"/>
      <c r="C258" s="83"/>
      <c r="D258" s="84"/>
      <c r="E258" s="85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 s="83"/>
      <c r="CF258" s="84"/>
      <c r="CG258"/>
      <c r="CH258"/>
      <c r="CI258"/>
      <c r="CJ258"/>
      <c r="CK258"/>
      <c r="CL258"/>
      <c r="CM258"/>
      <c r="CN258"/>
      <c r="CO258"/>
    </row>
    <row r="259" spans="2:93" ht="12.75">
      <c r="B259" s="101"/>
      <c r="C259" s="83"/>
      <c r="D259" s="84"/>
      <c r="E259" s="85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 s="83"/>
      <c r="CF259" s="84"/>
      <c r="CG259"/>
      <c r="CH259"/>
      <c r="CI259"/>
      <c r="CJ259"/>
      <c r="CK259"/>
      <c r="CL259"/>
      <c r="CM259"/>
      <c r="CN259"/>
      <c r="CO259"/>
    </row>
    <row r="260" spans="2:93" ht="12.75">
      <c r="B260" s="101"/>
      <c r="C260" s="83"/>
      <c r="D260" s="84"/>
      <c r="E260" s="85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 s="83"/>
      <c r="CF260" s="84"/>
      <c r="CG260"/>
      <c r="CH260"/>
      <c r="CI260"/>
      <c r="CJ260"/>
      <c r="CK260"/>
      <c r="CL260"/>
      <c r="CM260"/>
      <c r="CN260"/>
      <c r="CO260"/>
    </row>
    <row r="261" spans="2:93" ht="12.75">
      <c r="B261" s="101"/>
      <c r="C261" s="83"/>
      <c r="D261" s="84"/>
      <c r="E261" s="85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 s="83"/>
      <c r="CF261" s="84"/>
      <c r="CG261"/>
      <c r="CH261"/>
      <c r="CI261"/>
      <c r="CJ261"/>
      <c r="CK261"/>
      <c r="CL261"/>
      <c r="CM261"/>
      <c r="CN261"/>
      <c r="CO261"/>
    </row>
    <row r="262" spans="2:93" ht="12.75">
      <c r="B262" s="101"/>
      <c r="C262" s="83"/>
      <c r="D262" s="84"/>
      <c r="E262" s="85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 s="83"/>
      <c r="CF262" s="84"/>
      <c r="CG262"/>
      <c r="CH262"/>
      <c r="CI262"/>
      <c r="CJ262"/>
      <c r="CK262"/>
      <c r="CL262"/>
      <c r="CM262"/>
      <c r="CN262"/>
      <c r="CO262"/>
    </row>
    <row r="263" spans="2:93" ht="12.75">
      <c r="B263" s="101"/>
      <c r="C263" s="83"/>
      <c r="D263" s="84"/>
      <c r="E263" s="85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 s="83"/>
      <c r="CF263" s="84"/>
      <c r="CG263"/>
      <c r="CH263"/>
      <c r="CI263"/>
      <c r="CJ263"/>
      <c r="CK263"/>
      <c r="CL263"/>
      <c r="CM263"/>
      <c r="CN263"/>
      <c r="CO263"/>
    </row>
    <row r="264" spans="2:93" ht="12.75">
      <c r="B264" s="101"/>
      <c r="C264" s="83"/>
      <c r="D264" s="84"/>
      <c r="E264" s="85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 s="83"/>
      <c r="CF264" s="84"/>
      <c r="CG264"/>
      <c r="CH264"/>
      <c r="CI264"/>
      <c r="CJ264"/>
      <c r="CK264"/>
      <c r="CL264"/>
      <c r="CM264"/>
      <c r="CN264"/>
      <c r="CO264"/>
    </row>
    <row r="265" spans="2:93" ht="12.75">
      <c r="B265" s="101"/>
      <c r="C265" s="83"/>
      <c r="D265" s="84"/>
      <c r="E265" s="8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 s="83"/>
      <c r="CF265" s="84"/>
      <c r="CG265"/>
      <c r="CH265"/>
      <c r="CI265"/>
      <c r="CJ265"/>
      <c r="CK265"/>
      <c r="CL265"/>
      <c r="CM265"/>
      <c r="CN265"/>
      <c r="CO265"/>
    </row>
    <row r="266" spans="2:93" ht="12.75">
      <c r="B266" s="101"/>
      <c r="C266" s="83"/>
      <c r="D266" s="84"/>
      <c r="E266" s="85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 s="83"/>
      <c r="CF266" s="84"/>
      <c r="CG266"/>
      <c r="CH266"/>
      <c r="CI266"/>
      <c r="CJ266"/>
      <c r="CK266"/>
      <c r="CL266"/>
      <c r="CM266"/>
      <c r="CN266"/>
      <c r="CO266"/>
    </row>
    <row r="267" spans="2:93" ht="12.75">
      <c r="B267" s="101"/>
      <c r="C267" s="83"/>
      <c r="D267" s="84"/>
      <c r="E267" s="85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 s="83"/>
      <c r="CF267" s="84"/>
      <c r="CG267"/>
      <c r="CH267"/>
      <c r="CI267"/>
      <c r="CJ267"/>
      <c r="CK267"/>
      <c r="CL267"/>
      <c r="CM267"/>
      <c r="CN267"/>
      <c r="CO267"/>
    </row>
    <row r="268" spans="2:93" ht="12.75">
      <c r="B268" s="101"/>
      <c r="C268" s="83"/>
      <c r="D268" s="84"/>
      <c r="E268" s="85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 s="83"/>
      <c r="CF268" s="84"/>
      <c r="CG268"/>
      <c r="CH268"/>
      <c r="CI268"/>
      <c r="CJ268"/>
      <c r="CK268"/>
      <c r="CL268"/>
      <c r="CM268"/>
      <c r="CN268"/>
      <c r="CO268"/>
    </row>
    <row r="269" spans="2:93" ht="12.75">
      <c r="B269" s="101"/>
      <c r="C269" s="83"/>
      <c r="D269" s="84"/>
      <c r="E269" s="85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 s="83"/>
      <c r="CF269" s="84"/>
      <c r="CG269"/>
      <c r="CH269"/>
      <c r="CI269"/>
      <c r="CJ269"/>
      <c r="CK269"/>
      <c r="CL269"/>
      <c r="CM269"/>
      <c r="CN269"/>
      <c r="CO269"/>
    </row>
    <row r="270" spans="2:93" ht="12.75">
      <c r="B270" s="101"/>
      <c r="C270" s="83"/>
      <c r="D270" s="84"/>
      <c r="E270" s="85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 s="83"/>
      <c r="CF270" s="84"/>
      <c r="CG270"/>
      <c r="CH270"/>
      <c r="CI270"/>
      <c r="CJ270"/>
      <c r="CK270"/>
      <c r="CL270"/>
      <c r="CM270"/>
      <c r="CN270"/>
      <c r="CO270"/>
    </row>
    <row r="271" spans="2:93" ht="12.75">
      <c r="B271" s="101"/>
      <c r="C271" s="83"/>
      <c r="D271" s="84"/>
      <c r="E271" s="85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 s="83"/>
      <c r="CF271" s="84"/>
      <c r="CG271"/>
      <c r="CH271"/>
      <c r="CI271"/>
      <c r="CJ271"/>
      <c r="CK271"/>
      <c r="CL271"/>
      <c r="CM271"/>
      <c r="CN271"/>
      <c r="CO271"/>
    </row>
    <row r="272" spans="2:93" ht="12.75">
      <c r="B272" s="101"/>
      <c r="C272" s="83"/>
      <c r="D272" s="84"/>
      <c r="E272" s="85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 s="83"/>
      <c r="CF272" s="84"/>
      <c r="CG272"/>
      <c r="CH272"/>
      <c r="CI272"/>
      <c r="CJ272"/>
      <c r="CK272"/>
      <c r="CL272"/>
      <c r="CM272"/>
      <c r="CN272"/>
      <c r="CO272"/>
    </row>
    <row r="273" spans="2:93" ht="12.75">
      <c r="B273" s="101"/>
      <c r="C273" s="83"/>
      <c r="D273" s="84"/>
      <c r="E273" s="85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 s="83"/>
      <c r="CF273" s="84"/>
      <c r="CG273"/>
      <c r="CH273"/>
      <c r="CI273"/>
      <c r="CJ273"/>
      <c r="CK273"/>
      <c r="CL273"/>
      <c r="CM273"/>
      <c r="CN273"/>
      <c r="CO273"/>
    </row>
    <row r="274" spans="2:93" ht="12.75">
      <c r="B274" s="101"/>
      <c r="C274" s="83"/>
      <c r="D274" s="84"/>
      <c r="E274" s="85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 s="83"/>
      <c r="CF274" s="84"/>
      <c r="CG274"/>
      <c r="CH274"/>
      <c r="CI274"/>
      <c r="CJ274"/>
      <c r="CK274"/>
      <c r="CL274"/>
      <c r="CM274"/>
      <c r="CN274"/>
      <c r="CO274"/>
    </row>
    <row r="275" spans="2:93" ht="12.75">
      <c r="B275" s="101"/>
      <c r="C275" s="83"/>
      <c r="D275" s="84"/>
      <c r="E275" s="8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 s="83"/>
      <c r="CF275" s="84"/>
      <c r="CG275"/>
      <c r="CH275"/>
      <c r="CI275"/>
      <c r="CJ275"/>
      <c r="CK275"/>
      <c r="CL275"/>
      <c r="CM275"/>
      <c r="CN275"/>
      <c r="CO275"/>
    </row>
    <row r="276" spans="2:93" ht="12.75">
      <c r="B276" s="101"/>
      <c r="C276" s="83"/>
      <c r="D276" s="84"/>
      <c r="E276" s="85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 s="83"/>
      <c r="CF276" s="84"/>
      <c r="CG276"/>
      <c r="CH276"/>
      <c r="CI276"/>
      <c r="CJ276"/>
      <c r="CK276"/>
      <c r="CL276"/>
      <c r="CM276"/>
      <c r="CN276"/>
      <c r="CO276"/>
    </row>
    <row r="277" spans="2:93" ht="12.75">
      <c r="B277" s="101"/>
      <c r="C277" s="83"/>
      <c r="D277" s="84"/>
      <c r="E277" s="85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 s="83"/>
      <c r="CF277" s="84"/>
      <c r="CG277"/>
      <c r="CH277"/>
      <c r="CI277"/>
      <c r="CJ277"/>
      <c r="CK277"/>
      <c r="CL277"/>
      <c r="CM277"/>
      <c r="CN277"/>
      <c r="CO277"/>
    </row>
    <row r="278" spans="2:93" ht="12.75">
      <c r="B278" s="101"/>
      <c r="C278" s="83"/>
      <c r="D278" s="84"/>
      <c r="E278" s="85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 s="83"/>
      <c r="CF278" s="84"/>
      <c r="CG278"/>
      <c r="CH278"/>
      <c r="CI278"/>
      <c r="CJ278"/>
      <c r="CK278"/>
      <c r="CL278"/>
      <c r="CM278"/>
      <c r="CN278"/>
      <c r="CO278"/>
    </row>
    <row r="279" spans="2:93" ht="12.75">
      <c r="B279" s="101"/>
      <c r="C279" s="83"/>
      <c r="D279" s="84"/>
      <c r="E279" s="85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 s="83"/>
      <c r="CF279" s="84"/>
      <c r="CG279"/>
      <c r="CH279"/>
      <c r="CI279"/>
      <c r="CJ279"/>
      <c r="CK279"/>
      <c r="CL279"/>
      <c r="CM279"/>
      <c r="CN279"/>
      <c r="CO279"/>
    </row>
    <row r="280" spans="2:93" ht="12.75">
      <c r="B280" s="101"/>
      <c r="C280" s="83"/>
      <c r="D280" s="84"/>
      <c r="E280" s="85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 s="83"/>
      <c r="CF280" s="84"/>
      <c r="CG280"/>
      <c r="CH280"/>
      <c r="CI280"/>
      <c r="CJ280"/>
      <c r="CK280"/>
      <c r="CL280"/>
      <c r="CM280"/>
      <c r="CN280"/>
      <c r="CO280"/>
    </row>
    <row r="281" spans="2:93" ht="12.75">
      <c r="B281" s="101"/>
      <c r="C281" s="83"/>
      <c r="D281" s="84"/>
      <c r="E281" s="85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 s="83"/>
      <c r="CF281" s="84"/>
      <c r="CG281"/>
      <c r="CH281"/>
      <c r="CI281"/>
      <c r="CJ281"/>
      <c r="CK281"/>
      <c r="CL281"/>
      <c r="CM281"/>
      <c r="CN281"/>
      <c r="CO281"/>
    </row>
    <row r="282" spans="2:93" ht="12.75">
      <c r="B282" s="101"/>
      <c r="C282" s="83"/>
      <c r="D282" s="84"/>
      <c r="E282" s="85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 s="83"/>
      <c r="CF282" s="84"/>
      <c r="CG282"/>
      <c r="CH282"/>
      <c r="CI282"/>
      <c r="CJ282"/>
      <c r="CK282"/>
      <c r="CL282"/>
      <c r="CM282"/>
      <c r="CN282"/>
      <c r="CO282"/>
    </row>
    <row r="283" spans="2:93" ht="12.75">
      <c r="B283" s="101"/>
      <c r="C283" s="83"/>
      <c r="D283" s="84"/>
      <c r="E283" s="85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 s="83"/>
      <c r="CF283" s="84"/>
      <c r="CG283"/>
      <c r="CH283"/>
      <c r="CI283"/>
      <c r="CJ283"/>
      <c r="CK283"/>
      <c r="CL283"/>
      <c r="CM283"/>
      <c r="CN283"/>
      <c r="CO283"/>
    </row>
    <row r="284" spans="2:93" ht="12.75">
      <c r="B284" s="101"/>
      <c r="C284" s="83"/>
      <c r="D284" s="84"/>
      <c r="E284" s="85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 s="83"/>
      <c r="CF284" s="84"/>
      <c r="CG284"/>
      <c r="CH284"/>
      <c r="CI284"/>
      <c r="CJ284"/>
      <c r="CK284"/>
      <c r="CL284"/>
      <c r="CM284"/>
      <c r="CN284"/>
      <c r="CO284"/>
    </row>
    <row r="285" spans="2:93" ht="12.75">
      <c r="B285" s="101"/>
      <c r="C285" s="83"/>
      <c r="D285" s="84"/>
      <c r="E285" s="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 s="83"/>
      <c r="CF285" s="84"/>
      <c r="CG285"/>
      <c r="CH285"/>
      <c r="CI285"/>
      <c r="CJ285"/>
      <c r="CK285"/>
      <c r="CL285"/>
      <c r="CM285"/>
      <c r="CN285"/>
      <c r="CO285"/>
    </row>
    <row r="286" spans="2:93" ht="12.75">
      <c r="B286" s="101"/>
      <c r="C286" s="83"/>
      <c r="D286" s="84"/>
      <c r="E286" s="85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 s="83"/>
      <c r="CF286" s="84"/>
      <c r="CG286"/>
      <c r="CH286"/>
      <c r="CI286"/>
      <c r="CJ286"/>
      <c r="CK286"/>
      <c r="CL286"/>
      <c r="CM286"/>
      <c r="CN286"/>
      <c r="CO286"/>
    </row>
    <row r="287" spans="2:93" ht="12.75">
      <c r="B287" s="101"/>
      <c r="C287" s="83"/>
      <c r="D287" s="84"/>
      <c r="E287" s="85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 s="83"/>
      <c r="CF287" s="84"/>
      <c r="CG287"/>
      <c r="CH287"/>
      <c r="CI287"/>
      <c r="CJ287"/>
      <c r="CK287"/>
      <c r="CL287"/>
      <c r="CM287"/>
      <c r="CN287"/>
      <c r="CO287"/>
    </row>
    <row r="288" spans="2:93" ht="12.75">
      <c r="B288" s="101"/>
      <c r="C288" s="83"/>
      <c r="D288" s="84"/>
      <c r="E288" s="85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 s="83"/>
      <c r="CF288" s="84"/>
      <c r="CG288"/>
      <c r="CH288"/>
      <c r="CI288"/>
      <c r="CJ288"/>
      <c r="CK288"/>
      <c r="CL288"/>
      <c r="CM288"/>
      <c r="CN288"/>
      <c r="CO288"/>
    </row>
    <row r="289" spans="2:93" ht="12.75">
      <c r="B289" s="101"/>
      <c r="C289" s="83"/>
      <c r="D289" s="84"/>
      <c r="E289" s="85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 s="83"/>
      <c r="CF289" s="84"/>
      <c r="CG289"/>
      <c r="CH289"/>
      <c r="CI289"/>
      <c r="CJ289"/>
      <c r="CK289"/>
      <c r="CL289"/>
      <c r="CM289"/>
      <c r="CN289"/>
      <c r="CO289"/>
    </row>
    <row r="290" spans="2:93" ht="12.75">
      <c r="B290" s="101"/>
      <c r="C290" s="83"/>
      <c r="D290" s="84"/>
      <c r="E290" s="85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 s="83"/>
      <c r="CF290" s="84"/>
      <c r="CG290"/>
      <c r="CH290"/>
      <c r="CI290"/>
      <c r="CJ290"/>
      <c r="CK290"/>
      <c r="CL290"/>
      <c r="CM290"/>
      <c r="CN290"/>
      <c r="CO290"/>
    </row>
    <row r="291" spans="2:93" ht="12.75">
      <c r="B291" s="101"/>
      <c r="C291" s="83"/>
      <c r="D291" s="84"/>
      <c r="E291" s="85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 s="83"/>
      <c r="CF291" s="84"/>
      <c r="CG291"/>
      <c r="CH291"/>
      <c r="CI291"/>
      <c r="CJ291"/>
      <c r="CK291"/>
      <c r="CL291"/>
      <c r="CM291"/>
      <c r="CN291"/>
      <c r="CO291"/>
    </row>
    <row r="292" spans="2:93" ht="12.75">
      <c r="B292" s="101"/>
      <c r="C292" s="83"/>
      <c r="D292" s="84"/>
      <c r="E292" s="85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 s="83"/>
      <c r="CF292" s="84"/>
      <c r="CG292"/>
      <c r="CH292"/>
      <c r="CI292"/>
      <c r="CJ292"/>
      <c r="CK292"/>
      <c r="CL292"/>
      <c r="CM292"/>
      <c r="CN292"/>
      <c r="CO292"/>
    </row>
    <row r="293" spans="2:93" ht="12.75">
      <c r="B293" s="101"/>
      <c r="C293" s="83"/>
      <c r="D293" s="84"/>
      <c r="E293" s="85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 s="83"/>
      <c r="CF293" s="84"/>
      <c r="CG293"/>
      <c r="CH293"/>
      <c r="CI293"/>
      <c r="CJ293"/>
      <c r="CK293"/>
      <c r="CL293"/>
      <c r="CM293"/>
      <c r="CN293"/>
      <c r="CO293"/>
    </row>
    <row r="294" spans="2:93" ht="12.75">
      <c r="B294" s="101"/>
      <c r="C294" s="83"/>
      <c r="D294" s="84"/>
      <c r="E294" s="85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 s="83"/>
      <c r="CF294" s="84"/>
      <c r="CG294"/>
      <c r="CH294"/>
      <c r="CI294"/>
      <c r="CJ294"/>
      <c r="CK294"/>
      <c r="CL294"/>
      <c r="CM294"/>
      <c r="CN294"/>
      <c r="CO294"/>
    </row>
    <row r="295" spans="2:93" ht="12.75">
      <c r="B295" s="101"/>
      <c r="C295" s="83"/>
      <c r="D295" s="84"/>
      <c r="E295" s="8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 s="83"/>
      <c r="CF295" s="84"/>
      <c r="CG295"/>
      <c r="CH295"/>
      <c r="CI295"/>
      <c r="CJ295"/>
      <c r="CK295"/>
      <c r="CL295"/>
      <c r="CM295"/>
      <c r="CN295"/>
      <c r="CO295"/>
    </row>
    <row r="296" spans="2:93" ht="12.75">
      <c r="B296" s="101"/>
      <c r="C296" s="83"/>
      <c r="D296" s="84"/>
      <c r="E296" s="85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 s="83"/>
      <c r="CF296" s="84"/>
      <c r="CG296"/>
      <c r="CH296"/>
      <c r="CI296"/>
      <c r="CJ296"/>
      <c r="CK296"/>
      <c r="CL296"/>
      <c r="CM296"/>
      <c r="CN296"/>
      <c r="CO296"/>
    </row>
    <row r="297" spans="2:93" ht="12.75">
      <c r="B297" s="101"/>
      <c r="C297" s="83"/>
      <c r="D297" s="84"/>
      <c r="E297" s="85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 s="83"/>
      <c r="CF297" s="84"/>
      <c r="CG297"/>
      <c r="CH297"/>
      <c r="CI297"/>
      <c r="CJ297"/>
      <c r="CK297"/>
      <c r="CL297"/>
      <c r="CM297"/>
      <c r="CN297"/>
      <c r="CO297"/>
    </row>
    <row r="298" spans="2:93" ht="12.75">
      <c r="B298" s="101"/>
      <c r="C298" s="83"/>
      <c r="D298" s="84"/>
      <c r="E298" s="85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 s="83"/>
      <c r="CF298" s="84"/>
      <c r="CG298"/>
      <c r="CH298"/>
      <c r="CI298"/>
      <c r="CJ298"/>
      <c r="CK298"/>
      <c r="CL298"/>
      <c r="CM298"/>
      <c r="CN298"/>
      <c r="CO298"/>
    </row>
    <row r="299" spans="2:93" ht="12.75">
      <c r="B299" s="101"/>
      <c r="C299" s="83"/>
      <c r="D299" s="84"/>
      <c r="E299" s="85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 s="83"/>
      <c r="CF299" s="84"/>
      <c r="CG299"/>
      <c r="CH299"/>
      <c r="CI299"/>
      <c r="CJ299"/>
      <c r="CK299"/>
      <c r="CL299"/>
      <c r="CM299"/>
      <c r="CN299"/>
      <c r="CO299"/>
    </row>
    <row r="300" spans="2:93" ht="12.75">
      <c r="B300" s="101"/>
      <c r="C300" s="83"/>
      <c r="D300" s="84"/>
      <c r="E300" s="85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 s="83"/>
      <c r="CF300" s="84"/>
      <c r="CG300"/>
      <c r="CH300"/>
      <c r="CI300"/>
      <c r="CJ300"/>
      <c r="CK300"/>
      <c r="CL300"/>
      <c r="CM300"/>
      <c r="CN300"/>
      <c r="CO300"/>
    </row>
    <row r="301" spans="2:93" ht="12.75">
      <c r="B301" s="101"/>
      <c r="C301" s="83"/>
      <c r="D301" s="84"/>
      <c r="E301" s="85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 s="83"/>
      <c r="CF301" s="84"/>
      <c r="CG301"/>
      <c r="CH301"/>
      <c r="CI301"/>
      <c r="CJ301"/>
      <c r="CK301"/>
      <c r="CL301"/>
      <c r="CM301"/>
      <c r="CN301"/>
      <c r="CO301"/>
    </row>
    <row r="302" spans="2:93" ht="12.75">
      <c r="B302" s="101"/>
      <c r="C302" s="83"/>
      <c r="D302" s="84"/>
      <c r="E302" s="85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 s="83"/>
      <c r="CF302" s="84"/>
      <c r="CG302"/>
      <c r="CH302"/>
      <c r="CI302"/>
      <c r="CJ302"/>
      <c r="CK302"/>
      <c r="CL302"/>
      <c r="CM302"/>
      <c r="CN302"/>
      <c r="CO302"/>
    </row>
    <row r="303" spans="2:93" ht="12.75">
      <c r="B303" s="101"/>
      <c r="C303" s="83"/>
      <c r="D303" s="84"/>
      <c r="E303" s="85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 s="83"/>
      <c r="CF303" s="84"/>
      <c r="CG303"/>
      <c r="CH303"/>
      <c r="CI303"/>
      <c r="CJ303"/>
      <c r="CK303"/>
      <c r="CL303"/>
      <c r="CM303"/>
      <c r="CN303"/>
      <c r="CO303"/>
    </row>
    <row r="304" spans="2:93" ht="12.75">
      <c r="B304" s="101"/>
      <c r="C304" s="83"/>
      <c r="D304" s="84"/>
      <c r="E304" s="85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 s="83"/>
      <c r="CF304" s="84"/>
      <c r="CG304"/>
      <c r="CH304"/>
      <c r="CI304"/>
      <c r="CJ304"/>
      <c r="CK304"/>
      <c r="CL304"/>
      <c r="CM304"/>
      <c r="CN304"/>
      <c r="CO304"/>
    </row>
    <row r="305" spans="2:93" ht="12.75">
      <c r="B305" s="101"/>
      <c r="C305" s="83"/>
      <c r="D305" s="84"/>
      <c r="E305" s="8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 s="83"/>
      <c r="CF305" s="84"/>
      <c r="CG305"/>
      <c r="CH305"/>
      <c r="CI305"/>
      <c r="CJ305"/>
      <c r="CK305"/>
      <c r="CL305"/>
      <c r="CM305"/>
      <c r="CN305"/>
      <c r="CO305"/>
    </row>
    <row r="306" spans="2:93" ht="12.75">
      <c r="B306" s="101"/>
      <c r="C306" s="83"/>
      <c r="D306" s="84"/>
      <c r="E306" s="85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 s="83"/>
      <c r="CF306" s="84"/>
      <c r="CG306"/>
      <c r="CH306"/>
      <c r="CI306"/>
      <c r="CJ306"/>
      <c r="CK306"/>
      <c r="CL306"/>
      <c r="CM306"/>
      <c r="CN306"/>
      <c r="CO306"/>
    </row>
    <row r="307" spans="2:93" ht="12.75">
      <c r="B307" s="101"/>
      <c r="C307" s="83"/>
      <c r="D307" s="84"/>
      <c r="E307" s="85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 s="83"/>
      <c r="CF307" s="84"/>
      <c r="CG307"/>
      <c r="CH307"/>
      <c r="CI307"/>
      <c r="CJ307"/>
      <c r="CK307"/>
      <c r="CL307"/>
      <c r="CM307"/>
      <c r="CN307"/>
      <c r="CO307"/>
    </row>
    <row r="308" spans="2:93" ht="12.75">
      <c r="B308" s="101"/>
      <c r="C308" s="83"/>
      <c r="D308" s="84"/>
      <c r="E308" s="85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 s="83"/>
      <c r="CF308" s="84"/>
      <c r="CG308"/>
      <c r="CH308"/>
      <c r="CI308"/>
      <c r="CJ308"/>
      <c r="CK308"/>
      <c r="CL308"/>
      <c r="CM308"/>
      <c r="CN308"/>
      <c r="CO308"/>
    </row>
    <row r="309" spans="2:93" ht="12.75">
      <c r="B309" s="101"/>
      <c r="C309" s="83"/>
      <c r="D309" s="84"/>
      <c r="E309" s="85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 s="83"/>
      <c r="CF309" s="84"/>
      <c r="CG309"/>
      <c r="CH309"/>
      <c r="CI309"/>
      <c r="CJ309"/>
      <c r="CK309"/>
      <c r="CL309"/>
      <c r="CM309"/>
      <c r="CN309"/>
      <c r="CO309"/>
    </row>
    <row r="310" spans="2:93" ht="12.75">
      <c r="B310" s="101"/>
      <c r="C310" s="83"/>
      <c r="D310" s="84"/>
      <c r="E310" s="85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 s="83"/>
      <c r="CF310" s="84"/>
      <c r="CG310"/>
      <c r="CH310"/>
      <c r="CI310"/>
      <c r="CJ310"/>
      <c r="CK310"/>
      <c r="CL310"/>
      <c r="CM310"/>
      <c r="CN310"/>
      <c r="CO310"/>
    </row>
    <row r="311" spans="2:93" ht="12.75">
      <c r="B311" s="101"/>
      <c r="C311" s="83"/>
      <c r="D311" s="84"/>
      <c r="E311" s="85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 s="83"/>
      <c r="CF311" s="84"/>
      <c r="CG311"/>
      <c r="CH311"/>
      <c r="CI311"/>
      <c r="CJ311"/>
      <c r="CK311"/>
      <c r="CL311"/>
      <c r="CM311"/>
      <c r="CN311"/>
      <c r="CO311"/>
    </row>
    <row r="312" spans="2:93" ht="12.75">
      <c r="B312" s="101"/>
      <c r="C312" s="83"/>
      <c r="D312" s="84"/>
      <c r="E312" s="85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 s="83"/>
      <c r="CF312" s="84"/>
      <c r="CG312"/>
      <c r="CH312"/>
      <c r="CI312"/>
      <c r="CJ312"/>
      <c r="CK312"/>
      <c r="CL312"/>
      <c r="CM312"/>
      <c r="CN312"/>
      <c r="CO312"/>
    </row>
    <row r="313" spans="2:93" ht="12.75">
      <c r="B313" s="101"/>
      <c r="C313" s="83"/>
      <c r="D313" s="84"/>
      <c r="E313" s="85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 s="83"/>
      <c r="CF313" s="84"/>
      <c r="CG313"/>
      <c r="CH313"/>
      <c r="CI313"/>
      <c r="CJ313"/>
      <c r="CK313"/>
      <c r="CL313"/>
      <c r="CM313"/>
      <c r="CN313"/>
      <c r="CO313"/>
    </row>
    <row r="314" spans="2:93" ht="12.75">
      <c r="B314" s="101"/>
      <c r="C314" s="83"/>
      <c r="D314" s="84"/>
      <c r="E314" s="85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 s="83"/>
      <c r="CF314" s="84"/>
      <c r="CG314"/>
      <c r="CH314"/>
      <c r="CI314"/>
      <c r="CJ314"/>
      <c r="CK314"/>
      <c r="CL314"/>
      <c r="CM314"/>
      <c r="CN314"/>
      <c r="CO314"/>
    </row>
    <row r="315" spans="2:93" ht="12.75">
      <c r="B315" s="101"/>
      <c r="C315" s="83"/>
      <c r="D315" s="84"/>
      <c r="E315" s="8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 s="83"/>
      <c r="CF315" s="84"/>
      <c r="CG315"/>
      <c r="CH315"/>
      <c r="CI315"/>
      <c r="CJ315"/>
      <c r="CK315"/>
      <c r="CL315"/>
      <c r="CM315"/>
      <c r="CN315"/>
      <c r="CO315"/>
    </row>
    <row r="316" spans="2:93" ht="12.75">
      <c r="B316" s="101"/>
      <c r="C316" s="83"/>
      <c r="D316" s="84"/>
      <c r="E316" s="85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 s="83"/>
      <c r="CF316" s="84"/>
      <c r="CG316"/>
      <c r="CH316"/>
      <c r="CI316"/>
      <c r="CJ316"/>
      <c r="CK316"/>
      <c r="CL316"/>
      <c r="CM316"/>
      <c r="CN316"/>
      <c r="CO316"/>
    </row>
    <row r="317" spans="2:93" ht="12.75">
      <c r="B317" s="101"/>
      <c r="C317" s="83"/>
      <c r="D317" s="84"/>
      <c r="E317" s="85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 s="83"/>
      <c r="CF317" s="84"/>
      <c r="CG317"/>
      <c r="CH317"/>
      <c r="CI317"/>
      <c r="CJ317"/>
      <c r="CK317"/>
      <c r="CL317"/>
      <c r="CM317"/>
      <c r="CN317"/>
      <c r="CO317"/>
    </row>
    <row r="318" spans="2:93" ht="12.75">
      <c r="B318" s="101"/>
      <c r="C318" s="83"/>
      <c r="D318" s="84"/>
      <c r="E318" s="85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 s="83"/>
      <c r="CF318" s="84"/>
      <c r="CG318"/>
      <c r="CH318"/>
      <c r="CI318"/>
      <c r="CJ318"/>
      <c r="CK318"/>
      <c r="CL318"/>
      <c r="CM318"/>
      <c r="CN318"/>
      <c r="CO318"/>
    </row>
    <row r="319" spans="2:93" ht="12.75">
      <c r="B319" s="101"/>
      <c r="C319" s="83"/>
      <c r="D319" s="84"/>
      <c r="E319" s="85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 s="83"/>
      <c r="CF319" s="84"/>
      <c r="CG319"/>
      <c r="CH319"/>
      <c r="CI319"/>
      <c r="CJ319"/>
      <c r="CK319"/>
      <c r="CL319"/>
      <c r="CM319"/>
      <c r="CN319"/>
      <c r="CO319"/>
    </row>
    <row r="320" spans="2:93" ht="12.75">
      <c r="B320" s="101"/>
      <c r="C320" s="83"/>
      <c r="D320" s="84"/>
      <c r="E320" s="85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 s="83"/>
      <c r="CF320" s="84"/>
      <c r="CG320"/>
      <c r="CH320"/>
      <c r="CI320"/>
      <c r="CJ320"/>
      <c r="CK320"/>
      <c r="CL320"/>
      <c r="CM320"/>
      <c r="CN320"/>
      <c r="CO320"/>
    </row>
    <row r="321" spans="2:93" ht="12.75">
      <c r="B321" s="101"/>
      <c r="C321" s="83"/>
      <c r="D321" s="84"/>
      <c r="E321" s="85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 s="83"/>
      <c r="CF321" s="84"/>
      <c r="CG321"/>
      <c r="CH321"/>
      <c r="CI321"/>
      <c r="CJ321"/>
      <c r="CK321"/>
      <c r="CL321"/>
      <c r="CM321"/>
      <c r="CN321"/>
      <c r="CO321"/>
    </row>
    <row r="322" spans="2:93" ht="12.75">
      <c r="B322" s="101"/>
      <c r="C322" s="83"/>
      <c r="D322" s="84"/>
      <c r="E322" s="85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 s="83"/>
      <c r="CF322" s="84"/>
      <c r="CG322"/>
      <c r="CH322"/>
      <c r="CI322"/>
      <c r="CJ322"/>
      <c r="CK322"/>
      <c r="CL322"/>
      <c r="CM322"/>
      <c r="CN322"/>
      <c r="CO322"/>
    </row>
    <row r="323" spans="2:93" ht="12.75">
      <c r="B323" s="101"/>
      <c r="C323" s="83"/>
      <c r="D323" s="84"/>
      <c r="E323" s="85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 s="83"/>
      <c r="CF323" s="84"/>
      <c r="CG323"/>
      <c r="CH323"/>
      <c r="CI323"/>
      <c r="CJ323"/>
      <c r="CK323"/>
      <c r="CL323"/>
      <c r="CM323"/>
      <c r="CN323"/>
      <c r="CO323"/>
    </row>
    <row r="324" spans="2:93" ht="12.75">
      <c r="B324" s="101"/>
      <c r="C324" s="83"/>
      <c r="D324" s="84"/>
      <c r="E324" s="85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 s="83"/>
      <c r="CF324" s="84"/>
      <c r="CG324"/>
      <c r="CH324"/>
      <c r="CI324"/>
      <c r="CJ324"/>
      <c r="CK324"/>
      <c r="CL324"/>
      <c r="CM324"/>
      <c r="CN324"/>
      <c r="CO324"/>
    </row>
    <row r="325" spans="2:93" ht="12.75">
      <c r="B325" s="101"/>
      <c r="C325" s="83"/>
      <c r="D325" s="84"/>
      <c r="E325" s="8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 s="83"/>
      <c r="CF325" s="84"/>
      <c r="CG325"/>
      <c r="CH325"/>
      <c r="CI325"/>
      <c r="CJ325"/>
      <c r="CK325"/>
      <c r="CL325"/>
      <c r="CM325"/>
      <c r="CN325"/>
      <c r="CO325"/>
    </row>
    <row r="326" spans="2:93" ht="12.75">
      <c r="B326" s="101"/>
      <c r="C326" s="83"/>
      <c r="D326" s="84"/>
      <c r="E326" s="85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 s="83"/>
      <c r="CF326" s="84"/>
      <c r="CG326"/>
      <c r="CH326"/>
      <c r="CI326"/>
      <c r="CJ326"/>
      <c r="CK326"/>
      <c r="CL326"/>
      <c r="CM326"/>
      <c r="CN326"/>
      <c r="CO326"/>
    </row>
    <row r="327" spans="2:93" ht="12.75">
      <c r="B327" s="101"/>
      <c r="C327" s="83"/>
      <c r="D327" s="84"/>
      <c r="E327" s="85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 s="83"/>
      <c r="CF327" s="84"/>
      <c r="CG327"/>
      <c r="CH327"/>
      <c r="CI327"/>
      <c r="CJ327"/>
      <c r="CK327"/>
      <c r="CL327"/>
      <c r="CM327"/>
      <c r="CN327"/>
      <c r="CO327"/>
    </row>
    <row r="328" spans="2:93" ht="12.75">
      <c r="B328" s="101"/>
      <c r="C328" s="83"/>
      <c r="D328" s="84"/>
      <c r="E328" s="85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 s="83"/>
      <c r="CF328" s="84"/>
      <c r="CG328"/>
      <c r="CH328"/>
      <c r="CI328"/>
      <c r="CJ328"/>
      <c r="CK328"/>
      <c r="CL328"/>
      <c r="CM328"/>
      <c r="CN328"/>
      <c r="CO328"/>
    </row>
    <row r="329" spans="2:93" ht="12.75">
      <c r="B329" s="101"/>
      <c r="C329" s="83"/>
      <c r="D329" s="84"/>
      <c r="E329" s="85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 s="83"/>
      <c r="CF329" s="84"/>
      <c r="CG329"/>
      <c r="CH329"/>
      <c r="CI329"/>
      <c r="CJ329"/>
      <c r="CK329"/>
      <c r="CL329"/>
      <c r="CM329"/>
      <c r="CN329"/>
      <c r="CO329"/>
    </row>
    <row r="330" spans="2:93" ht="12.75">
      <c r="B330" s="101"/>
      <c r="C330" s="83"/>
      <c r="D330" s="84"/>
      <c r="E330" s="85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 s="83"/>
      <c r="CF330" s="84"/>
      <c r="CG330"/>
      <c r="CH330"/>
      <c r="CI330"/>
      <c r="CJ330"/>
      <c r="CK330"/>
      <c r="CL330"/>
      <c r="CM330"/>
      <c r="CN330"/>
      <c r="CO330"/>
    </row>
    <row r="331" spans="2:93" ht="12.75">
      <c r="B331" s="101"/>
      <c r="C331" s="83"/>
      <c r="D331" s="84"/>
      <c r="E331" s="85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 s="83"/>
      <c r="CF331" s="84"/>
      <c r="CG331"/>
      <c r="CH331"/>
      <c r="CI331"/>
      <c r="CJ331"/>
      <c r="CK331"/>
      <c r="CL331"/>
      <c r="CM331"/>
      <c r="CN331"/>
      <c r="CO331"/>
    </row>
    <row r="332" spans="2:93" ht="12.75">
      <c r="B332" s="101"/>
      <c r="C332" s="83"/>
      <c r="D332" s="84"/>
      <c r="E332" s="85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 s="83"/>
      <c r="CF332" s="84"/>
      <c r="CG332"/>
      <c r="CH332"/>
      <c r="CI332"/>
      <c r="CJ332"/>
      <c r="CK332"/>
      <c r="CL332"/>
      <c r="CM332"/>
      <c r="CN332"/>
      <c r="CO332"/>
    </row>
    <row r="333" spans="2:93" ht="12.75">
      <c r="B333" s="101"/>
      <c r="C333" s="83"/>
      <c r="D333" s="84"/>
      <c r="E333" s="85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 s="83"/>
      <c r="CF333" s="84"/>
      <c r="CG333"/>
      <c r="CH333"/>
      <c r="CI333"/>
      <c r="CJ333"/>
      <c r="CK333"/>
      <c r="CL333"/>
      <c r="CM333"/>
      <c r="CN333"/>
      <c r="CO333"/>
    </row>
    <row r="334" spans="2:93" ht="12.75">
      <c r="B334" s="101"/>
      <c r="C334" s="83"/>
      <c r="D334" s="84"/>
      <c r="E334" s="85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 s="83"/>
      <c r="CF334" s="84"/>
      <c r="CG334"/>
      <c r="CH334"/>
      <c r="CI334"/>
      <c r="CJ334"/>
      <c r="CK334"/>
      <c r="CL334"/>
      <c r="CM334"/>
      <c r="CN334"/>
      <c r="CO334"/>
    </row>
    <row r="335" spans="2:93" ht="12.75">
      <c r="B335" s="101"/>
      <c r="C335" s="83"/>
      <c r="D335" s="84"/>
      <c r="E335" s="8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 s="83"/>
      <c r="CF335" s="84"/>
      <c r="CG335"/>
      <c r="CH335"/>
      <c r="CI335"/>
      <c r="CJ335"/>
      <c r="CK335"/>
      <c r="CL335"/>
      <c r="CM335"/>
      <c r="CN335"/>
      <c r="CO335"/>
    </row>
    <row r="336" spans="2:93" ht="12.75">
      <c r="B336" s="101"/>
      <c r="C336" s="83"/>
      <c r="D336" s="84"/>
      <c r="E336" s="85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 s="83"/>
      <c r="CF336" s="84"/>
      <c r="CG336"/>
      <c r="CH336"/>
      <c r="CI336"/>
      <c r="CJ336"/>
      <c r="CK336"/>
      <c r="CL336"/>
      <c r="CM336"/>
      <c r="CN336"/>
      <c r="CO336"/>
    </row>
    <row r="337" spans="2:93" ht="12.75">
      <c r="B337" s="101"/>
      <c r="C337" s="83"/>
      <c r="D337" s="84"/>
      <c r="E337" s="85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 s="83"/>
      <c r="CF337" s="84"/>
      <c r="CG337"/>
      <c r="CH337"/>
      <c r="CI337"/>
      <c r="CJ337"/>
      <c r="CK337"/>
      <c r="CL337"/>
      <c r="CM337"/>
      <c r="CN337"/>
      <c r="CO337"/>
    </row>
    <row r="338" spans="2:93" ht="12.75">
      <c r="B338" s="101"/>
      <c r="C338" s="83"/>
      <c r="D338" s="84"/>
      <c r="E338" s="85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 s="83"/>
      <c r="CF338" s="84"/>
      <c r="CG338"/>
      <c r="CH338"/>
      <c r="CI338"/>
      <c r="CJ338"/>
      <c r="CK338"/>
      <c r="CL338"/>
      <c r="CM338"/>
      <c r="CN338"/>
      <c r="CO338"/>
    </row>
    <row r="339" spans="2:93" ht="12.75">
      <c r="B339" s="101"/>
      <c r="C339" s="83"/>
      <c r="D339" s="84"/>
      <c r="E339" s="85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 s="83"/>
      <c r="CF339" s="84"/>
      <c r="CG339"/>
      <c r="CH339"/>
      <c r="CI339"/>
      <c r="CJ339"/>
      <c r="CK339"/>
      <c r="CL339"/>
      <c r="CM339"/>
      <c r="CN339"/>
      <c r="CO339"/>
    </row>
    <row r="340" spans="2:93" ht="12.75">
      <c r="B340" s="101"/>
      <c r="C340" s="83"/>
      <c r="D340" s="84"/>
      <c r="E340" s="85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 s="83"/>
      <c r="CF340" s="84"/>
      <c r="CG340"/>
      <c r="CH340"/>
      <c r="CI340"/>
      <c r="CJ340"/>
      <c r="CK340"/>
      <c r="CL340"/>
      <c r="CM340"/>
      <c r="CN340"/>
      <c r="CO340"/>
    </row>
    <row r="341" spans="2:93" ht="12.75">
      <c r="B341" s="101"/>
      <c r="C341" s="83"/>
      <c r="D341" s="84"/>
      <c r="E341" s="85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 s="83"/>
      <c r="CF341" s="84"/>
      <c r="CG341"/>
      <c r="CH341"/>
      <c r="CI341"/>
      <c r="CJ341"/>
      <c r="CK341"/>
      <c r="CL341"/>
      <c r="CM341"/>
      <c r="CN341"/>
      <c r="CO341"/>
    </row>
    <row r="342" spans="2:93" ht="12.75">
      <c r="B342" s="101"/>
      <c r="C342" s="83"/>
      <c r="D342" s="84"/>
      <c r="E342" s="85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 s="83"/>
      <c r="CF342" s="84"/>
      <c r="CG342"/>
      <c r="CH342"/>
      <c r="CI342"/>
      <c r="CJ342"/>
      <c r="CK342"/>
      <c r="CL342"/>
      <c r="CM342"/>
      <c r="CN342"/>
      <c r="CO342"/>
    </row>
    <row r="343" spans="2:93" ht="12.75">
      <c r="B343" s="101"/>
      <c r="C343" s="83"/>
      <c r="D343" s="84"/>
      <c r="E343" s="85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 s="83"/>
      <c r="CF343" s="84"/>
      <c r="CG343"/>
      <c r="CH343"/>
      <c r="CI343"/>
      <c r="CJ343"/>
      <c r="CK343"/>
      <c r="CL343"/>
      <c r="CM343"/>
      <c r="CN343"/>
      <c r="CO343"/>
    </row>
    <row r="344" spans="2:93" ht="12.75">
      <c r="B344" s="101"/>
      <c r="C344" s="83"/>
      <c r="D344" s="84"/>
      <c r="E344" s="85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 s="83"/>
      <c r="CF344" s="84"/>
      <c r="CG344"/>
      <c r="CH344"/>
      <c r="CI344"/>
      <c r="CJ344"/>
      <c r="CK344"/>
      <c r="CL344"/>
      <c r="CM344"/>
      <c r="CN344"/>
      <c r="CO344"/>
    </row>
    <row r="345" spans="2:93" ht="12.75">
      <c r="B345" s="101"/>
      <c r="C345" s="83"/>
      <c r="D345" s="84"/>
      <c r="E345" s="8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 s="83"/>
      <c r="CF345" s="84"/>
      <c r="CG345"/>
      <c r="CH345"/>
      <c r="CI345"/>
      <c r="CJ345"/>
      <c r="CK345"/>
      <c r="CL345"/>
      <c r="CM345"/>
      <c r="CN345"/>
      <c r="CO345"/>
    </row>
    <row r="346" spans="2:93" ht="12.75">
      <c r="B346" s="101"/>
      <c r="C346" s="83"/>
      <c r="D346" s="84"/>
      <c r="E346" s="85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 s="83"/>
      <c r="CF346" s="84"/>
      <c r="CG346"/>
      <c r="CH346"/>
      <c r="CI346"/>
      <c r="CJ346"/>
      <c r="CK346"/>
      <c r="CL346"/>
      <c r="CM346"/>
      <c r="CN346"/>
      <c r="CO346"/>
    </row>
    <row r="347" spans="2:93" ht="12.75">
      <c r="B347" s="101"/>
      <c r="C347" s="83"/>
      <c r="D347" s="84"/>
      <c r="E347" s="85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 s="83"/>
      <c r="CF347" s="84"/>
      <c r="CG347"/>
      <c r="CH347"/>
      <c r="CI347"/>
      <c r="CJ347"/>
      <c r="CK347"/>
      <c r="CL347"/>
      <c r="CM347"/>
      <c r="CN347"/>
      <c r="CO347"/>
    </row>
    <row r="348" spans="2:93" ht="12.75">
      <c r="B348" s="101"/>
      <c r="C348" s="83"/>
      <c r="D348" s="84"/>
      <c r="E348" s="85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 s="83"/>
      <c r="CF348" s="84"/>
      <c r="CG348"/>
      <c r="CH348"/>
      <c r="CI348"/>
      <c r="CJ348"/>
      <c r="CK348"/>
      <c r="CL348"/>
      <c r="CM348"/>
      <c r="CN348"/>
      <c r="CO348"/>
    </row>
    <row r="349" spans="2:93" ht="12.75">
      <c r="B349" s="101"/>
      <c r="C349" s="83"/>
      <c r="D349" s="84"/>
      <c r="E349" s="85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 s="83"/>
      <c r="CF349" s="84"/>
      <c r="CG349"/>
      <c r="CH349"/>
      <c r="CI349"/>
      <c r="CJ349"/>
      <c r="CK349"/>
      <c r="CL349"/>
      <c r="CM349"/>
      <c r="CN349"/>
      <c r="CO349"/>
    </row>
    <row r="350" spans="2:93" ht="12.75">
      <c r="B350" s="101"/>
      <c r="C350" s="83"/>
      <c r="D350" s="84"/>
      <c r="E350" s="85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 s="83"/>
      <c r="CF350" s="84"/>
      <c r="CG350"/>
      <c r="CH350"/>
      <c r="CI350"/>
      <c r="CJ350"/>
      <c r="CK350"/>
      <c r="CL350"/>
      <c r="CM350"/>
      <c r="CN350"/>
      <c r="CO350"/>
    </row>
    <row r="351" spans="2:93" ht="12.75">
      <c r="B351" s="101"/>
      <c r="C351" s="83"/>
      <c r="D351" s="84"/>
      <c r="E351" s="85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 s="83"/>
      <c r="CF351" s="84"/>
      <c r="CG351"/>
      <c r="CH351"/>
      <c r="CI351"/>
      <c r="CJ351"/>
      <c r="CK351"/>
      <c r="CL351"/>
      <c r="CM351"/>
      <c r="CN351"/>
      <c r="CO351"/>
    </row>
    <row r="352" spans="2:93" ht="12.75">
      <c r="B352" s="101"/>
      <c r="C352" s="83"/>
      <c r="D352" s="84"/>
      <c r="E352" s="85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 s="83"/>
      <c r="CF352" s="84"/>
      <c r="CG352"/>
      <c r="CH352"/>
      <c r="CI352"/>
      <c r="CJ352"/>
      <c r="CK352"/>
      <c r="CL352"/>
      <c r="CM352"/>
      <c r="CN352"/>
      <c r="CO352"/>
    </row>
    <row r="353" spans="2:93" ht="12.75">
      <c r="B353" s="101"/>
      <c r="C353" s="83"/>
      <c r="D353" s="84"/>
      <c r="E353" s="85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 s="83"/>
      <c r="CF353" s="84"/>
      <c r="CG353"/>
      <c r="CH353"/>
      <c r="CI353"/>
      <c r="CJ353"/>
      <c r="CK353"/>
      <c r="CL353"/>
      <c r="CM353"/>
      <c r="CN353"/>
      <c r="CO353"/>
    </row>
    <row r="354" spans="2:93" ht="12.75">
      <c r="B354" s="101"/>
      <c r="C354" s="83"/>
      <c r="D354" s="84"/>
      <c r="E354" s="85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 s="83"/>
      <c r="CF354" s="84"/>
      <c r="CG354"/>
      <c r="CH354"/>
      <c r="CI354"/>
      <c r="CJ354"/>
      <c r="CK354"/>
      <c r="CL354"/>
      <c r="CM354"/>
      <c r="CN354"/>
      <c r="CO354"/>
    </row>
    <row r="355" spans="2:93" ht="12.75">
      <c r="B355" s="101"/>
      <c r="C355" s="83"/>
      <c r="D355" s="84"/>
      <c r="E355" s="8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 s="83"/>
      <c r="CF355" s="84"/>
      <c r="CG355"/>
      <c r="CH355"/>
      <c r="CI355"/>
      <c r="CJ355"/>
      <c r="CK355"/>
      <c r="CL355"/>
      <c r="CM355"/>
      <c r="CN355"/>
      <c r="CO355"/>
    </row>
    <row r="356" spans="2:93" ht="12.75">
      <c r="B356" s="101"/>
      <c r="C356" s="83"/>
      <c r="D356" s="84"/>
      <c r="E356" s="85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 s="83"/>
      <c r="CF356" s="84"/>
      <c r="CG356"/>
      <c r="CH356"/>
      <c r="CI356"/>
      <c r="CJ356"/>
      <c r="CK356"/>
      <c r="CL356"/>
      <c r="CM356"/>
      <c r="CN356"/>
      <c r="CO356"/>
    </row>
    <row r="357" spans="2:93" ht="12.75">
      <c r="B357" s="101"/>
      <c r="C357" s="83"/>
      <c r="D357" s="84"/>
      <c r="E357" s="85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 s="83"/>
      <c r="CF357" s="84"/>
      <c r="CG357"/>
      <c r="CH357"/>
      <c r="CI357"/>
      <c r="CJ357"/>
      <c r="CK357"/>
      <c r="CL357"/>
      <c r="CM357"/>
      <c r="CN357"/>
      <c r="CO357"/>
    </row>
    <row r="358" spans="2:93" ht="12.75">
      <c r="B358" s="101"/>
      <c r="C358" s="83"/>
      <c r="D358" s="84"/>
      <c r="E358" s="85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 s="83"/>
      <c r="CF358" s="84"/>
      <c r="CG358"/>
      <c r="CH358"/>
      <c r="CI358"/>
      <c r="CJ358"/>
      <c r="CK358"/>
      <c r="CL358"/>
      <c r="CM358"/>
      <c r="CN358"/>
      <c r="CO358"/>
    </row>
    <row r="359" spans="2:93" ht="12.75">
      <c r="B359" s="101"/>
      <c r="C359" s="83"/>
      <c r="D359" s="84"/>
      <c r="E359" s="85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 s="83"/>
      <c r="CF359" s="84"/>
      <c r="CG359"/>
      <c r="CH359"/>
      <c r="CI359"/>
      <c r="CJ359"/>
      <c r="CK359"/>
      <c r="CL359"/>
      <c r="CM359"/>
      <c r="CN359"/>
      <c r="CO359"/>
    </row>
    <row r="360" spans="2:93" ht="12.75">
      <c r="B360" s="101"/>
      <c r="C360" s="83"/>
      <c r="D360" s="84"/>
      <c r="E360" s="85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 s="83"/>
      <c r="CF360" s="84"/>
      <c r="CG360"/>
      <c r="CH360"/>
      <c r="CI360"/>
      <c r="CJ360"/>
      <c r="CK360"/>
      <c r="CL360"/>
      <c r="CM360"/>
      <c r="CN360"/>
      <c r="CO360"/>
    </row>
    <row r="361" spans="2:93" ht="12.75">
      <c r="B361" s="101"/>
      <c r="C361" s="83"/>
      <c r="D361" s="84"/>
      <c r="E361" s="85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 s="83"/>
      <c r="CF361" s="84"/>
      <c r="CG361"/>
      <c r="CH361"/>
      <c r="CI361"/>
      <c r="CJ361"/>
      <c r="CK361"/>
      <c r="CL361"/>
      <c r="CM361"/>
      <c r="CN361"/>
      <c r="CO361"/>
    </row>
    <row r="362" spans="2:93" ht="12.75">
      <c r="B362" s="101"/>
      <c r="C362" s="83"/>
      <c r="D362" s="84"/>
      <c r="E362" s="85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 s="83"/>
      <c r="CF362" s="84"/>
      <c r="CG362"/>
      <c r="CH362"/>
      <c r="CI362"/>
      <c r="CJ362"/>
      <c r="CK362"/>
      <c r="CL362"/>
      <c r="CM362"/>
      <c r="CN362"/>
      <c r="CO362"/>
    </row>
    <row r="363" spans="2:93" ht="12.75">
      <c r="B363" s="101"/>
      <c r="C363" s="83"/>
      <c r="D363" s="84"/>
      <c r="E363" s="85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 s="83"/>
      <c r="CF363" s="84"/>
      <c r="CG363"/>
      <c r="CH363"/>
      <c r="CI363"/>
      <c r="CJ363"/>
      <c r="CK363"/>
      <c r="CL363"/>
      <c r="CM363"/>
      <c r="CN363"/>
      <c r="CO363"/>
    </row>
    <row r="364" spans="2:93" ht="12.75">
      <c r="B364" s="101"/>
      <c r="C364" s="83"/>
      <c r="D364" s="84"/>
      <c r="E364" s="85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 s="83"/>
      <c r="CF364" s="84"/>
      <c r="CG364"/>
      <c r="CH364"/>
      <c r="CI364"/>
      <c r="CJ364"/>
      <c r="CK364"/>
      <c r="CL364"/>
      <c r="CM364"/>
      <c r="CN364"/>
      <c r="CO364"/>
    </row>
    <row r="365" spans="2:93" ht="12.75">
      <c r="B365" s="101"/>
      <c r="C365" s="83"/>
      <c r="D365" s="84"/>
      <c r="E365" s="8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 s="83"/>
      <c r="CF365" s="84"/>
      <c r="CG365"/>
      <c r="CH365"/>
      <c r="CI365"/>
      <c r="CJ365"/>
      <c r="CK365"/>
      <c r="CL365"/>
      <c r="CM365"/>
      <c r="CN365"/>
      <c r="CO365"/>
    </row>
    <row r="366" spans="2:93" ht="12.75">
      <c r="B366" s="101"/>
      <c r="C366" s="83"/>
      <c r="D366" s="84"/>
      <c r="E366" s="85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 s="83"/>
      <c r="CF366" s="84"/>
      <c r="CG366"/>
      <c r="CH366"/>
      <c r="CI366"/>
      <c r="CJ366"/>
      <c r="CK366"/>
      <c r="CL366"/>
      <c r="CM366"/>
      <c r="CN366"/>
      <c r="CO366"/>
    </row>
    <row r="367" spans="2:93" ht="12.75">
      <c r="B367" s="101"/>
      <c r="C367" s="83"/>
      <c r="D367" s="84"/>
      <c r="E367" s="85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 s="83"/>
      <c r="CF367" s="84"/>
      <c r="CG367"/>
      <c r="CH367"/>
      <c r="CI367"/>
      <c r="CJ367"/>
      <c r="CK367"/>
      <c r="CL367"/>
      <c r="CM367"/>
      <c r="CN367"/>
      <c r="CO367"/>
    </row>
    <row r="368" spans="2:93" ht="12.75">
      <c r="B368" s="101"/>
      <c r="C368" s="83"/>
      <c r="D368" s="84"/>
      <c r="E368" s="85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 s="83"/>
      <c r="CF368" s="84"/>
      <c r="CG368"/>
      <c r="CH368"/>
      <c r="CI368"/>
      <c r="CJ368"/>
      <c r="CK368"/>
      <c r="CL368"/>
      <c r="CM368"/>
      <c r="CN368"/>
      <c r="CO368"/>
    </row>
    <row r="369" spans="2:93" ht="12.75">
      <c r="B369" s="101"/>
      <c r="C369" s="83"/>
      <c r="D369" s="84"/>
      <c r="E369" s="85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 s="83"/>
      <c r="CF369" s="84"/>
      <c r="CG369"/>
      <c r="CH369"/>
      <c r="CI369"/>
      <c r="CJ369"/>
      <c r="CK369"/>
      <c r="CL369"/>
      <c r="CM369"/>
      <c r="CN369"/>
      <c r="CO369"/>
    </row>
    <row r="370" spans="2:93" ht="12.75">
      <c r="B370" s="101"/>
      <c r="C370" s="83"/>
      <c r="D370" s="84"/>
      <c r="E370" s="85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 s="83"/>
      <c r="CF370" s="84"/>
      <c r="CG370"/>
      <c r="CH370"/>
      <c r="CI370"/>
      <c r="CJ370"/>
      <c r="CK370"/>
      <c r="CL370"/>
      <c r="CM370"/>
      <c r="CN370"/>
      <c r="CO370"/>
    </row>
    <row r="371" spans="2:93" ht="12.75">
      <c r="B371" s="101"/>
      <c r="C371" s="83"/>
      <c r="D371" s="84"/>
      <c r="E371" s="85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 s="83"/>
      <c r="CF371" s="84"/>
      <c r="CG371"/>
      <c r="CH371"/>
      <c r="CI371"/>
      <c r="CJ371"/>
      <c r="CK371"/>
      <c r="CL371"/>
      <c r="CM371"/>
      <c r="CN371"/>
      <c r="CO371"/>
    </row>
    <row r="372" spans="2:93" ht="12.75">
      <c r="B372" s="101"/>
      <c r="C372" s="83"/>
      <c r="D372" s="84"/>
      <c r="E372" s="85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 s="83"/>
      <c r="CF372" s="84"/>
      <c r="CG372"/>
      <c r="CH372"/>
      <c r="CI372"/>
      <c r="CJ372"/>
      <c r="CK372"/>
      <c r="CL372"/>
      <c r="CM372"/>
      <c r="CN372"/>
      <c r="CO372"/>
    </row>
    <row r="373" spans="2:93" ht="12.75">
      <c r="B373" s="101"/>
      <c r="C373" s="83"/>
      <c r="D373" s="84"/>
      <c r="E373" s="85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 s="83"/>
      <c r="CF373" s="84"/>
      <c r="CG373"/>
      <c r="CH373"/>
      <c r="CI373"/>
      <c r="CJ373"/>
      <c r="CK373"/>
      <c r="CL373"/>
      <c r="CM373"/>
      <c r="CN373"/>
      <c r="CO373"/>
    </row>
    <row r="374" spans="2:93" ht="12.75">
      <c r="B374" s="101"/>
      <c r="C374" s="83"/>
      <c r="D374" s="84"/>
      <c r="E374" s="85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 s="83"/>
      <c r="CF374" s="84"/>
      <c r="CG374"/>
      <c r="CH374"/>
      <c r="CI374"/>
      <c r="CJ374"/>
      <c r="CK374"/>
      <c r="CL374"/>
      <c r="CM374"/>
      <c r="CN374"/>
      <c r="CO374"/>
    </row>
    <row r="375" spans="2:93" ht="12.75">
      <c r="B375" s="101"/>
      <c r="C375" s="83"/>
      <c r="D375" s="84"/>
      <c r="E375" s="8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 s="83"/>
      <c r="CF375" s="84"/>
      <c r="CG375"/>
      <c r="CH375"/>
      <c r="CI375"/>
      <c r="CJ375"/>
      <c r="CK375"/>
      <c r="CL375"/>
      <c r="CM375"/>
      <c r="CN375"/>
      <c r="CO375"/>
    </row>
    <row r="376" spans="2:93" ht="12.75">
      <c r="B376" s="101"/>
      <c r="C376" s="83"/>
      <c r="D376" s="84"/>
      <c r="E376" s="85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 s="83"/>
      <c r="CF376" s="84"/>
      <c r="CG376"/>
      <c r="CH376"/>
      <c r="CI376"/>
      <c r="CJ376"/>
      <c r="CK376"/>
      <c r="CL376"/>
      <c r="CM376"/>
      <c r="CN376"/>
      <c r="CO376"/>
    </row>
    <row r="377" spans="2:93" ht="12.75">
      <c r="B377" s="101"/>
      <c r="C377" s="83"/>
      <c r="D377" s="84"/>
      <c r="E377" s="85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 s="83"/>
      <c r="CF377" s="84"/>
      <c r="CG377"/>
      <c r="CH377"/>
      <c r="CI377"/>
      <c r="CJ377"/>
      <c r="CK377"/>
      <c r="CL377"/>
      <c r="CM377"/>
      <c r="CN377"/>
      <c r="CO377"/>
    </row>
    <row r="378" spans="2:93" ht="12.75">
      <c r="B378" s="101"/>
      <c r="C378" s="83"/>
      <c r="D378" s="84"/>
      <c r="E378" s="85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 s="83"/>
      <c r="CF378" s="84"/>
      <c r="CG378"/>
      <c r="CH378"/>
      <c r="CI378"/>
      <c r="CJ378"/>
      <c r="CK378"/>
      <c r="CL378"/>
      <c r="CM378"/>
      <c r="CN378"/>
      <c r="CO378"/>
    </row>
    <row r="379" spans="2:93" ht="12.75">
      <c r="B379" s="101"/>
      <c r="C379" s="83"/>
      <c r="D379" s="84"/>
      <c r="E379" s="85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 s="83"/>
      <c r="CF379" s="84"/>
      <c r="CG379"/>
      <c r="CH379"/>
      <c r="CI379"/>
      <c r="CJ379"/>
      <c r="CK379"/>
      <c r="CL379"/>
      <c r="CM379"/>
      <c r="CN379"/>
      <c r="CO379"/>
    </row>
    <row r="380" spans="2:93" ht="12.75">
      <c r="B380" s="101"/>
      <c r="C380" s="83"/>
      <c r="D380" s="84"/>
      <c r="E380" s="85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 s="83"/>
      <c r="CF380" s="84"/>
      <c r="CG380"/>
      <c r="CH380"/>
      <c r="CI380"/>
      <c r="CJ380"/>
      <c r="CK380"/>
      <c r="CL380"/>
      <c r="CM380"/>
      <c r="CN380"/>
      <c r="CO380"/>
    </row>
    <row r="381" spans="2:93" ht="12.75">
      <c r="B381" s="101"/>
      <c r="C381" s="83"/>
      <c r="D381" s="84"/>
      <c r="E381" s="85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 s="83"/>
      <c r="CF381" s="84"/>
      <c r="CG381"/>
      <c r="CH381"/>
      <c r="CI381"/>
      <c r="CJ381"/>
      <c r="CK381"/>
      <c r="CL381"/>
      <c r="CM381"/>
      <c r="CN381"/>
      <c r="CO381"/>
    </row>
    <row r="382" spans="2:93" ht="12.75">
      <c r="B382" s="101"/>
      <c r="C382" s="83"/>
      <c r="D382" s="84"/>
      <c r="E382" s="85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 s="83"/>
      <c r="CF382" s="84"/>
      <c r="CG382"/>
      <c r="CH382"/>
      <c r="CI382"/>
      <c r="CJ382"/>
      <c r="CK382"/>
      <c r="CL382"/>
      <c r="CM382"/>
      <c r="CN382"/>
      <c r="CO382"/>
    </row>
    <row r="383" spans="2:93" ht="12.75">
      <c r="B383" s="101"/>
      <c r="C383" s="83"/>
      <c r="D383" s="84"/>
      <c r="E383" s="85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 s="83"/>
      <c r="CF383" s="84"/>
      <c r="CG383"/>
      <c r="CH383"/>
      <c r="CI383"/>
      <c r="CJ383"/>
      <c r="CK383"/>
      <c r="CL383"/>
      <c r="CM383"/>
      <c r="CN383"/>
      <c r="CO383"/>
    </row>
    <row r="384" spans="2:93" ht="12.75">
      <c r="B384" s="101"/>
      <c r="C384" s="83"/>
      <c r="D384" s="84"/>
      <c r="E384" s="85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 s="83"/>
      <c r="CF384" s="84"/>
      <c r="CG384"/>
      <c r="CH384"/>
      <c r="CI384"/>
      <c r="CJ384"/>
      <c r="CK384"/>
      <c r="CL384"/>
      <c r="CM384"/>
      <c r="CN384"/>
      <c r="CO384"/>
    </row>
    <row r="385" spans="2:93" ht="12.75">
      <c r="B385" s="101"/>
      <c r="C385" s="83"/>
      <c r="D385" s="84"/>
      <c r="E385" s="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 s="83"/>
      <c r="CF385" s="84"/>
      <c r="CG385"/>
      <c r="CH385"/>
      <c r="CI385"/>
      <c r="CJ385"/>
      <c r="CK385"/>
      <c r="CL385"/>
      <c r="CM385"/>
      <c r="CN385"/>
      <c r="CO385"/>
    </row>
    <row r="386" spans="2:93" ht="12.75">
      <c r="B386" s="101"/>
      <c r="C386" s="83"/>
      <c r="D386" s="84"/>
      <c r="E386" s="85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 s="83"/>
      <c r="CF386" s="84"/>
      <c r="CG386"/>
      <c r="CH386"/>
      <c r="CI386"/>
      <c r="CJ386"/>
      <c r="CK386"/>
      <c r="CL386"/>
      <c r="CM386"/>
      <c r="CN386"/>
      <c r="CO386"/>
    </row>
    <row r="387" spans="2:93" ht="12.75">
      <c r="B387" s="101"/>
      <c r="C387" s="83"/>
      <c r="D387" s="84"/>
      <c r="E387" s="85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 s="83"/>
      <c r="CF387" s="84"/>
      <c r="CG387"/>
      <c r="CH387"/>
      <c r="CI387"/>
      <c r="CJ387"/>
      <c r="CK387"/>
      <c r="CL387"/>
      <c r="CM387"/>
      <c r="CN387"/>
      <c r="CO387"/>
    </row>
    <row r="388" spans="2:93" ht="12.75">
      <c r="B388" s="101"/>
      <c r="C388" s="83"/>
      <c r="D388" s="84"/>
      <c r="E388" s="85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 s="83"/>
      <c r="CF388" s="84"/>
      <c r="CG388"/>
      <c r="CH388"/>
      <c r="CI388"/>
      <c r="CJ388"/>
      <c r="CK388"/>
      <c r="CL388"/>
      <c r="CM388"/>
      <c r="CN388"/>
      <c r="CO388"/>
    </row>
    <row r="389" spans="2:93" ht="12.75">
      <c r="B389" s="101"/>
      <c r="C389" s="83"/>
      <c r="D389" s="84"/>
      <c r="E389" s="85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 s="83"/>
      <c r="CF389" s="84"/>
      <c r="CG389"/>
      <c r="CH389"/>
      <c r="CI389"/>
      <c r="CJ389"/>
      <c r="CK389"/>
      <c r="CL389"/>
      <c r="CM389"/>
      <c r="CN389"/>
      <c r="CO389"/>
    </row>
    <row r="390" spans="2:93" ht="12.75">
      <c r="B390" s="101"/>
      <c r="C390" s="83"/>
      <c r="D390" s="84"/>
      <c r="E390" s="85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 s="83"/>
      <c r="CF390" s="84"/>
      <c r="CG390"/>
      <c r="CH390"/>
      <c r="CI390"/>
      <c r="CJ390"/>
      <c r="CK390"/>
      <c r="CL390"/>
      <c r="CM390"/>
      <c r="CN390"/>
      <c r="CO390"/>
    </row>
    <row r="391" spans="2:93" ht="12.75">
      <c r="B391" s="101"/>
      <c r="C391" s="83"/>
      <c r="D391" s="84"/>
      <c r="E391" s="85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 s="83"/>
      <c r="CF391" s="84"/>
      <c r="CG391"/>
      <c r="CH391"/>
      <c r="CI391"/>
      <c r="CJ391"/>
      <c r="CK391"/>
      <c r="CL391"/>
      <c r="CM391"/>
      <c r="CN391"/>
      <c r="CO391"/>
    </row>
    <row r="392" spans="2:93" ht="12.75">
      <c r="B392" s="101"/>
      <c r="C392" s="83"/>
      <c r="D392" s="84"/>
      <c r="E392" s="85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 s="83"/>
      <c r="CF392" s="84"/>
      <c r="CG392"/>
      <c r="CH392"/>
      <c r="CI392"/>
      <c r="CJ392"/>
      <c r="CK392"/>
      <c r="CL392"/>
      <c r="CM392"/>
      <c r="CN392"/>
      <c r="CO392"/>
    </row>
    <row r="393" spans="2:93" ht="12.75">
      <c r="B393" s="101"/>
      <c r="C393" s="83"/>
      <c r="D393" s="84"/>
      <c r="E393" s="85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 s="83"/>
      <c r="CF393" s="84"/>
      <c r="CG393"/>
      <c r="CH393"/>
      <c r="CI393"/>
      <c r="CJ393"/>
      <c r="CK393"/>
      <c r="CL393"/>
      <c r="CM393"/>
      <c r="CN393"/>
      <c r="CO393"/>
    </row>
    <row r="394" spans="2:93" ht="12.75">
      <c r="B394" s="101"/>
      <c r="C394" s="83"/>
      <c r="D394" s="84"/>
      <c r="E394" s="85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 s="83"/>
      <c r="CF394" s="84"/>
      <c r="CG394"/>
      <c r="CH394"/>
      <c r="CI394"/>
      <c r="CJ394"/>
      <c r="CK394"/>
      <c r="CL394"/>
      <c r="CM394"/>
      <c r="CN394"/>
      <c r="CO394"/>
    </row>
    <row r="395" spans="2:93" ht="12.75">
      <c r="B395" s="101"/>
      <c r="C395" s="83"/>
      <c r="D395" s="84"/>
      <c r="E395" s="8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 s="83"/>
      <c r="CF395" s="84"/>
      <c r="CG395"/>
      <c r="CH395"/>
      <c r="CI395"/>
      <c r="CJ395"/>
      <c r="CK395"/>
      <c r="CL395"/>
      <c r="CM395"/>
      <c r="CN395"/>
      <c r="CO395"/>
    </row>
    <row r="396" spans="2:93" ht="12.75">
      <c r="B396" s="101"/>
      <c r="C396" s="83"/>
      <c r="D396" s="84"/>
      <c r="E396" s="85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 s="83"/>
      <c r="CF396" s="84"/>
      <c r="CG396"/>
      <c r="CH396"/>
      <c r="CI396"/>
      <c r="CJ396"/>
      <c r="CK396"/>
      <c r="CL396"/>
      <c r="CM396"/>
      <c r="CN396"/>
      <c r="CO396"/>
    </row>
    <row r="397" spans="2:93" ht="12.75">
      <c r="B397" s="101"/>
      <c r="C397" s="83"/>
      <c r="D397" s="84"/>
      <c r="E397" s="85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 s="83"/>
      <c r="CF397" s="84"/>
      <c r="CG397"/>
      <c r="CH397"/>
      <c r="CI397"/>
      <c r="CJ397"/>
      <c r="CK397"/>
      <c r="CL397"/>
      <c r="CM397"/>
      <c r="CN397"/>
      <c r="CO397"/>
    </row>
    <row r="398" spans="2:93" ht="12.75">
      <c r="B398" s="101"/>
      <c r="C398" s="83"/>
      <c r="D398" s="84"/>
      <c r="E398" s="85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 s="83"/>
      <c r="CF398" s="84"/>
      <c r="CG398"/>
      <c r="CH398"/>
      <c r="CI398"/>
      <c r="CJ398"/>
      <c r="CK398"/>
      <c r="CL398"/>
      <c r="CM398"/>
      <c r="CN398"/>
      <c r="CO398"/>
    </row>
    <row r="399" spans="2:93" ht="12.75">
      <c r="B399" s="101"/>
      <c r="C399" s="83"/>
      <c r="D399" s="84"/>
      <c r="E399" s="85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 s="83"/>
      <c r="CF399" s="84"/>
      <c r="CG399"/>
      <c r="CH399"/>
      <c r="CI399"/>
      <c r="CJ399"/>
      <c r="CK399"/>
      <c r="CL399"/>
      <c r="CM399"/>
      <c r="CN399"/>
      <c r="CO399"/>
    </row>
    <row r="400" spans="2:93" ht="12.75">
      <c r="B400" s="101"/>
      <c r="C400" s="83"/>
      <c r="D400" s="84"/>
      <c r="E400" s="85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 s="83"/>
      <c r="CF400" s="84"/>
      <c r="CG400"/>
      <c r="CH400"/>
      <c r="CI400"/>
      <c r="CJ400"/>
      <c r="CK400"/>
      <c r="CL400"/>
      <c r="CM400"/>
      <c r="CN400"/>
      <c r="CO400"/>
    </row>
    <row r="401" spans="2:93" ht="12.75">
      <c r="B401" s="101"/>
      <c r="C401" s="83"/>
      <c r="D401" s="84"/>
      <c r="E401" s="85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 s="83"/>
      <c r="CF401" s="84"/>
      <c r="CG401"/>
      <c r="CH401"/>
      <c r="CI401"/>
      <c r="CJ401"/>
      <c r="CK401"/>
      <c r="CL401"/>
      <c r="CM401"/>
      <c r="CN401"/>
      <c r="CO401"/>
    </row>
    <row r="402" spans="2:93" ht="12.75">
      <c r="B402" s="101"/>
      <c r="C402" s="83"/>
      <c r="D402" s="84"/>
      <c r="E402" s="85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 s="83"/>
      <c r="CF402" s="84"/>
      <c r="CG402"/>
      <c r="CH402"/>
      <c r="CI402"/>
      <c r="CJ402"/>
      <c r="CK402"/>
      <c r="CL402"/>
      <c r="CM402"/>
      <c r="CN402"/>
      <c r="CO402"/>
    </row>
    <row r="403" spans="2:93" ht="12.75">
      <c r="B403" s="101"/>
      <c r="C403" s="83"/>
      <c r="D403" s="84"/>
      <c r="E403" s="85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 s="83"/>
      <c r="CF403" s="84"/>
      <c r="CG403"/>
      <c r="CH403"/>
      <c r="CI403"/>
      <c r="CJ403"/>
      <c r="CK403"/>
      <c r="CL403"/>
      <c r="CM403"/>
      <c r="CN403"/>
      <c r="CO403"/>
    </row>
    <row r="404" spans="2:93" ht="12.75">
      <c r="B404" s="101"/>
      <c r="C404" s="83"/>
      <c r="D404" s="84"/>
      <c r="E404" s="85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 s="83"/>
      <c r="CF404" s="84"/>
      <c r="CG404"/>
      <c r="CH404"/>
      <c r="CI404"/>
      <c r="CJ404"/>
      <c r="CK404"/>
      <c r="CL404"/>
      <c r="CM404"/>
      <c r="CN404"/>
      <c r="CO404"/>
    </row>
    <row r="405" spans="2:93" ht="12.75">
      <c r="B405" s="101"/>
      <c r="C405" s="83"/>
      <c r="D405" s="84"/>
      <c r="E405" s="8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 s="83"/>
      <c r="CF405" s="84"/>
      <c r="CG405"/>
      <c r="CH405"/>
      <c r="CI405"/>
      <c r="CJ405"/>
      <c r="CK405"/>
      <c r="CL405"/>
      <c r="CM405"/>
      <c r="CN405"/>
      <c r="CO405"/>
    </row>
    <row r="406" spans="2:93" ht="12.75">
      <c r="B406" s="101"/>
      <c r="C406" s="83"/>
      <c r="D406" s="84"/>
      <c r="E406" s="85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 s="83"/>
      <c r="CF406" s="84"/>
      <c r="CG406"/>
      <c r="CH406"/>
      <c r="CI406"/>
      <c r="CJ406"/>
      <c r="CK406"/>
      <c r="CL406"/>
      <c r="CM406"/>
      <c r="CN406"/>
      <c r="CO406"/>
    </row>
    <row r="407" spans="2:93" ht="12.75">
      <c r="B407" s="101"/>
      <c r="C407" s="83"/>
      <c r="D407" s="84"/>
      <c r="E407" s="85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 s="83"/>
      <c r="CF407" s="84"/>
      <c r="CG407"/>
      <c r="CH407"/>
      <c r="CI407"/>
      <c r="CJ407"/>
      <c r="CK407"/>
      <c r="CL407"/>
      <c r="CM407"/>
      <c r="CN407"/>
      <c r="CO407"/>
    </row>
    <row r="408" spans="2:93" ht="12.75">
      <c r="B408" s="101"/>
      <c r="C408" s="83"/>
      <c r="D408" s="84"/>
      <c r="E408" s="85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 s="83"/>
      <c r="CF408" s="84"/>
      <c r="CG408"/>
      <c r="CH408"/>
      <c r="CI408"/>
      <c r="CJ408"/>
      <c r="CK408"/>
      <c r="CL408"/>
      <c r="CM408"/>
      <c r="CN408"/>
      <c r="CO408"/>
    </row>
    <row r="409" spans="2:93" ht="12.75">
      <c r="B409" s="101"/>
      <c r="C409" s="83"/>
      <c r="D409" s="84"/>
      <c r="E409" s="85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 s="83"/>
      <c r="CF409" s="84"/>
      <c r="CG409"/>
      <c r="CH409"/>
      <c r="CI409"/>
      <c r="CJ409"/>
      <c r="CK409"/>
      <c r="CL409"/>
      <c r="CM409"/>
      <c r="CN409"/>
      <c r="CO409"/>
    </row>
    <row r="410" spans="2:93" ht="12.75">
      <c r="B410" s="101"/>
      <c r="C410" s="83"/>
      <c r="D410" s="84"/>
      <c r="E410" s="85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 s="83"/>
      <c r="CF410" s="84"/>
      <c r="CG410"/>
      <c r="CH410"/>
      <c r="CI410"/>
      <c r="CJ410"/>
      <c r="CK410"/>
      <c r="CL410"/>
      <c r="CM410"/>
      <c r="CN410"/>
      <c r="CO410"/>
    </row>
    <row r="411" spans="2:93" ht="12.75">
      <c r="B411" s="101"/>
      <c r="C411" s="83"/>
      <c r="D411" s="84"/>
      <c r="E411" s="85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 s="83"/>
      <c r="CF411" s="84"/>
      <c r="CG411"/>
      <c r="CH411"/>
      <c r="CI411"/>
      <c r="CJ411"/>
      <c r="CK411"/>
      <c r="CL411"/>
      <c r="CM411"/>
      <c r="CN411"/>
      <c r="CO411"/>
    </row>
    <row r="412" spans="2:93" ht="12.75">
      <c r="B412" s="101"/>
      <c r="C412" s="83"/>
      <c r="D412" s="84"/>
      <c r="E412" s="85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 s="83"/>
      <c r="CF412" s="84"/>
      <c r="CG412"/>
      <c r="CH412"/>
      <c r="CI412"/>
      <c r="CJ412"/>
      <c r="CK412"/>
      <c r="CL412"/>
      <c r="CM412"/>
      <c r="CN412"/>
      <c r="CO412"/>
    </row>
    <row r="413" spans="2:93" ht="12.75">
      <c r="B413" s="101"/>
      <c r="C413" s="83"/>
      <c r="D413" s="84"/>
      <c r="E413" s="85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 s="83"/>
      <c r="CF413" s="84"/>
      <c r="CG413"/>
      <c r="CH413"/>
      <c r="CI413"/>
      <c r="CJ413"/>
      <c r="CK413"/>
      <c r="CL413"/>
      <c r="CM413"/>
      <c r="CN413"/>
      <c r="CO413"/>
    </row>
    <row r="414" spans="2:93" ht="12.75">
      <c r="B414" s="101"/>
      <c r="C414" s="83"/>
      <c r="D414" s="84"/>
      <c r="E414" s="85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 s="83"/>
      <c r="CF414" s="84"/>
      <c r="CG414"/>
      <c r="CH414"/>
      <c r="CI414"/>
      <c r="CJ414"/>
      <c r="CK414"/>
      <c r="CL414"/>
      <c r="CM414"/>
      <c r="CN414"/>
      <c r="CO414"/>
    </row>
    <row r="415" spans="2:93" ht="12.75">
      <c r="B415" s="101"/>
      <c r="C415" s="83"/>
      <c r="D415" s="84"/>
      <c r="E415" s="8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 s="83"/>
      <c r="CF415" s="84"/>
      <c r="CG415"/>
      <c r="CH415"/>
      <c r="CI415"/>
      <c r="CJ415"/>
      <c r="CK415"/>
      <c r="CL415"/>
      <c r="CM415"/>
      <c r="CN415"/>
      <c r="CO415"/>
    </row>
    <row r="416" spans="2:93" ht="12.75">
      <c r="B416" s="101"/>
      <c r="C416" s="83"/>
      <c r="D416" s="84"/>
      <c r="E416" s="85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 s="83"/>
      <c r="CF416" s="84"/>
      <c r="CG416"/>
      <c r="CH416"/>
      <c r="CI416"/>
      <c r="CJ416"/>
      <c r="CK416"/>
      <c r="CL416"/>
      <c r="CM416"/>
      <c r="CN416"/>
      <c r="CO416"/>
    </row>
    <row r="417" spans="2:93" ht="12.75">
      <c r="B417" s="101"/>
      <c r="C417" s="83"/>
      <c r="D417" s="84"/>
      <c r="E417" s="85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 s="83"/>
      <c r="CF417" s="84"/>
      <c r="CG417"/>
      <c r="CH417"/>
      <c r="CI417"/>
      <c r="CJ417"/>
      <c r="CK417"/>
      <c r="CL417"/>
      <c r="CM417"/>
      <c r="CN417"/>
      <c r="CO417"/>
    </row>
    <row r="418" spans="2:93" ht="12.75">
      <c r="B418" s="101"/>
      <c r="C418" s="83"/>
      <c r="D418" s="84"/>
      <c r="E418" s="85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 s="83"/>
      <c r="CF418" s="84"/>
      <c r="CG418"/>
      <c r="CH418"/>
      <c r="CI418"/>
      <c r="CJ418"/>
      <c r="CK418"/>
      <c r="CL418"/>
      <c r="CM418"/>
      <c r="CN418"/>
      <c r="CO418"/>
    </row>
    <row r="419" spans="2:93" ht="12.75">
      <c r="B419" s="101"/>
      <c r="C419" s="83"/>
      <c r="D419" s="84"/>
      <c r="E419" s="85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 s="83"/>
      <c r="CF419" s="84"/>
      <c r="CG419"/>
      <c r="CH419"/>
      <c r="CI419"/>
      <c r="CJ419"/>
      <c r="CK419"/>
      <c r="CL419"/>
      <c r="CM419"/>
      <c r="CN419"/>
      <c r="CO419"/>
    </row>
    <row r="420" spans="2:93" ht="12.75">
      <c r="B420" s="101"/>
      <c r="C420" s="83"/>
      <c r="D420" s="84"/>
      <c r="E420" s="85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 s="83"/>
      <c r="CF420" s="84"/>
      <c r="CG420"/>
      <c r="CH420"/>
      <c r="CI420"/>
      <c r="CJ420"/>
      <c r="CK420"/>
      <c r="CL420"/>
      <c r="CM420"/>
      <c r="CN420"/>
      <c r="CO420"/>
    </row>
    <row r="421" spans="2:93" ht="12.75">
      <c r="B421" s="101"/>
      <c r="C421" s="83"/>
      <c r="D421" s="84"/>
      <c r="E421" s="85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 s="83"/>
      <c r="CF421" s="84"/>
      <c r="CG421"/>
      <c r="CH421"/>
      <c r="CI421"/>
      <c r="CJ421"/>
      <c r="CK421"/>
      <c r="CL421"/>
      <c r="CM421"/>
      <c r="CN421"/>
      <c r="CO421"/>
    </row>
    <row r="422" spans="2:93" ht="12.75">
      <c r="B422" s="101"/>
      <c r="C422" s="83"/>
      <c r="D422" s="84"/>
      <c r="E422" s="85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 s="83"/>
      <c r="CF422" s="84"/>
      <c r="CG422"/>
      <c r="CH422"/>
      <c r="CI422"/>
      <c r="CJ422"/>
      <c r="CK422"/>
      <c r="CL422"/>
      <c r="CM422"/>
      <c r="CN422"/>
      <c r="CO422"/>
    </row>
    <row r="423" spans="2:93" ht="12.75">
      <c r="B423" s="101"/>
      <c r="C423" s="83"/>
      <c r="D423" s="84"/>
      <c r="E423" s="85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 s="83"/>
      <c r="CF423" s="84"/>
      <c r="CG423"/>
      <c r="CH423"/>
      <c r="CI423"/>
      <c r="CJ423"/>
      <c r="CK423"/>
      <c r="CL423"/>
      <c r="CM423"/>
      <c r="CN423"/>
      <c r="CO423"/>
    </row>
    <row r="424" spans="2:93" ht="12.75">
      <c r="B424" s="101"/>
      <c r="C424" s="83"/>
      <c r="D424" s="84"/>
      <c r="E424" s="85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 s="83"/>
      <c r="CF424" s="84"/>
      <c r="CG424"/>
      <c r="CH424"/>
      <c r="CI424"/>
      <c r="CJ424"/>
      <c r="CK424"/>
      <c r="CL424"/>
      <c r="CM424"/>
      <c r="CN424"/>
      <c r="CO424"/>
    </row>
    <row r="425" spans="2:93" ht="12.75">
      <c r="B425" s="101"/>
      <c r="C425" s="83"/>
      <c r="D425" s="84"/>
      <c r="E425" s="8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 s="83"/>
      <c r="CF425" s="84"/>
      <c r="CG425"/>
      <c r="CH425"/>
      <c r="CI425"/>
      <c r="CJ425"/>
      <c r="CK425"/>
      <c r="CL425"/>
      <c r="CM425"/>
      <c r="CN425"/>
      <c r="CO425"/>
    </row>
    <row r="426" spans="2:93" ht="12.75">
      <c r="B426" s="101"/>
      <c r="C426" s="83"/>
      <c r="D426" s="84"/>
      <c r="E426" s="85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 s="83"/>
      <c r="CF426" s="84"/>
      <c r="CG426"/>
      <c r="CH426"/>
      <c r="CI426"/>
      <c r="CJ426"/>
      <c r="CK426"/>
      <c r="CL426"/>
      <c r="CM426"/>
      <c r="CN426"/>
      <c r="CO426"/>
    </row>
    <row r="427" spans="2:93" ht="12.75">
      <c r="B427" s="101"/>
      <c r="C427" s="83"/>
      <c r="D427" s="84"/>
      <c r="E427" s="85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 s="83"/>
      <c r="CF427" s="84"/>
      <c r="CG427"/>
      <c r="CH427"/>
      <c r="CI427"/>
      <c r="CJ427"/>
      <c r="CK427"/>
      <c r="CL427"/>
      <c r="CM427"/>
      <c r="CN427"/>
      <c r="CO427"/>
    </row>
    <row r="428" spans="2:93" ht="12.75">
      <c r="B428" s="101"/>
      <c r="C428" s="83"/>
      <c r="D428" s="84"/>
      <c r="E428" s="85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 s="83"/>
      <c r="CF428" s="84"/>
      <c r="CG428"/>
      <c r="CH428"/>
      <c r="CI428"/>
      <c r="CJ428"/>
      <c r="CK428"/>
      <c r="CL428"/>
      <c r="CM428"/>
      <c r="CN428"/>
      <c r="CO428"/>
    </row>
    <row r="429" spans="2:93" ht="12.75">
      <c r="B429" s="101"/>
      <c r="C429" s="83"/>
      <c r="D429" s="84"/>
      <c r="E429" s="85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 s="83"/>
      <c r="CF429" s="84"/>
      <c r="CG429"/>
      <c r="CH429"/>
      <c r="CI429"/>
      <c r="CJ429"/>
      <c r="CK429"/>
      <c r="CL429"/>
      <c r="CM429"/>
      <c r="CN429"/>
      <c r="CO429"/>
    </row>
    <row r="430" spans="2:93" ht="12.75">
      <c r="B430" s="101"/>
      <c r="C430" s="83"/>
      <c r="D430" s="84"/>
      <c r="E430" s="85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 s="83"/>
      <c r="CF430" s="84"/>
      <c r="CG430"/>
      <c r="CH430"/>
      <c r="CI430"/>
      <c r="CJ430"/>
      <c r="CK430"/>
      <c r="CL430"/>
      <c r="CM430"/>
      <c r="CN430"/>
      <c r="CO430"/>
    </row>
    <row r="431" spans="2:93" ht="12.75">
      <c r="B431" s="101"/>
      <c r="C431" s="83"/>
      <c r="D431" s="84"/>
      <c r="E431" s="85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 s="83"/>
      <c r="CF431" s="84"/>
      <c r="CG431"/>
      <c r="CH431"/>
      <c r="CI431"/>
      <c r="CJ431"/>
      <c r="CK431"/>
      <c r="CL431"/>
      <c r="CM431"/>
      <c r="CN431"/>
      <c r="CO431"/>
    </row>
    <row r="432" spans="2:93" ht="12.75">
      <c r="B432" s="101"/>
      <c r="C432" s="83"/>
      <c r="D432" s="84"/>
      <c r="E432" s="85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 s="83"/>
      <c r="CF432" s="84"/>
      <c r="CG432"/>
      <c r="CH432"/>
      <c r="CI432"/>
      <c r="CJ432"/>
      <c r="CK432"/>
      <c r="CL432"/>
      <c r="CM432"/>
      <c r="CN432"/>
      <c r="CO432"/>
    </row>
    <row r="433" spans="2:93" ht="12.75">
      <c r="B433" s="101"/>
      <c r="C433" s="83"/>
      <c r="D433" s="84"/>
      <c r="E433" s="85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 s="83"/>
      <c r="CF433" s="84"/>
      <c r="CG433"/>
      <c r="CH433"/>
      <c r="CI433"/>
      <c r="CJ433"/>
      <c r="CK433"/>
      <c r="CL433"/>
      <c r="CM433"/>
      <c r="CN433"/>
      <c r="CO433"/>
    </row>
    <row r="434" spans="2:93" ht="12.75">
      <c r="B434" s="101"/>
      <c r="C434" s="83"/>
      <c r="D434" s="84"/>
      <c r="E434" s="85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 s="83"/>
      <c r="CF434" s="84"/>
      <c r="CG434"/>
      <c r="CH434"/>
      <c r="CI434"/>
      <c r="CJ434"/>
      <c r="CK434"/>
      <c r="CL434"/>
      <c r="CM434"/>
      <c r="CN434"/>
      <c r="CO434"/>
    </row>
    <row r="435" spans="2:93" ht="12.75">
      <c r="B435" s="101"/>
      <c r="C435" s="83"/>
      <c r="D435" s="84"/>
      <c r="E435" s="8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 s="83"/>
      <c r="CF435" s="84"/>
      <c r="CG435"/>
      <c r="CH435"/>
      <c r="CI435"/>
      <c r="CJ435"/>
      <c r="CK435"/>
      <c r="CL435"/>
      <c r="CM435"/>
      <c r="CN435"/>
      <c r="CO435"/>
    </row>
    <row r="436" spans="2:93" ht="12.75">
      <c r="B436" s="101"/>
      <c r="C436" s="83"/>
      <c r="D436" s="84"/>
      <c r="E436" s="85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 s="83"/>
      <c r="CF436" s="84"/>
      <c r="CG436"/>
      <c r="CH436"/>
      <c r="CI436"/>
      <c r="CJ436"/>
      <c r="CK436"/>
      <c r="CL436"/>
      <c r="CM436"/>
      <c r="CN436"/>
      <c r="CO436"/>
    </row>
    <row r="437" spans="2:93" ht="12.75">
      <c r="B437" s="101"/>
      <c r="C437" s="83"/>
      <c r="D437" s="84"/>
      <c r="E437" s="85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 s="83"/>
      <c r="CF437" s="84"/>
      <c r="CG437"/>
      <c r="CH437"/>
      <c r="CI437"/>
      <c r="CJ437"/>
      <c r="CK437"/>
      <c r="CL437"/>
      <c r="CM437"/>
      <c r="CN437"/>
      <c r="CO437"/>
    </row>
    <row r="438" spans="2:93" ht="12.75">
      <c r="B438" s="101"/>
      <c r="C438" s="83"/>
      <c r="D438" s="84"/>
      <c r="E438" s="85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 s="83"/>
      <c r="CF438" s="84"/>
      <c r="CG438"/>
      <c r="CH438"/>
      <c r="CI438"/>
      <c r="CJ438"/>
      <c r="CK438"/>
      <c r="CL438"/>
      <c r="CM438"/>
      <c r="CN438"/>
      <c r="CO438"/>
    </row>
    <row r="439" spans="2:93" ht="12.75">
      <c r="B439" s="101"/>
      <c r="C439" s="83"/>
      <c r="D439" s="84"/>
      <c r="E439" s="85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 s="83"/>
      <c r="CF439" s="84"/>
      <c r="CG439"/>
      <c r="CH439"/>
      <c r="CI439"/>
      <c r="CJ439"/>
      <c r="CK439"/>
      <c r="CL439"/>
      <c r="CM439"/>
      <c r="CN439"/>
      <c r="CO439"/>
    </row>
    <row r="440" spans="2:93" ht="12.75">
      <c r="B440" s="101"/>
      <c r="C440" s="83"/>
      <c r="D440" s="84"/>
      <c r="E440" s="85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 s="83"/>
      <c r="CF440" s="84"/>
      <c r="CG440"/>
      <c r="CH440"/>
      <c r="CI440"/>
      <c r="CJ440"/>
      <c r="CK440"/>
      <c r="CL440"/>
      <c r="CM440"/>
      <c r="CN440"/>
      <c r="CO440"/>
    </row>
    <row r="441" spans="2:93" ht="12.75">
      <c r="B441" s="101"/>
      <c r="C441" s="83"/>
      <c r="D441" s="84"/>
      <c r="E441" s="85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 s="83"/>
      <c r="CF441" s="84"/>
      <c r="CG441"/>
      <c r="CH441"/>
      <c r="CI441"/>
      <c r="CJ441"/>
      <c r="CK441"/>
      <c r="CL441"/>
      <c r="CM441"/>
      <c r="CN441"/>
      <c r="CO441"/>
    </row>
    <row r="442" spans="2:93" ht="12.75">
      <c r="B442" s="101"/>
      <c r="C442" s="83"/>
      <c r="D442" s="84"/>
      <c r="E442" s="85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 s="83"/>
      <c r="CF442" s="84"/>
      <c r="CG442"/>
      <c r="CH442"/>
      <c r="CI442"/>
      <c r="CJ442"/>
      <c r="CK442"/>
      <c r="CL442"/>
      <c r="CM442"/>
      <c r="CN442"/>
      <c r="CO442"/>
    </row>
    <row r="443" spans="2:93" ht="12.75">
      <c r="B443" s="101"/>
      <c r="C443" s="83"/>
      <c r="D443" s="84"/>
      <c r="E443" s="85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 s="83"/>
      <c r="CF443" s="84"/>
      <c r="CG443"/>
      <c r="CH443"/>
      <c r="CI443"/>
      <c r="CJ443"/>
      <c r="CK443"/>
      <c r="CL443"/>
      <c r="CM443"/>
      <c r="CN443"/>
      <c r="CO443"/>
    </row>
    <row r="444" spans="2:93" ht="12.75">
      <c r="B444" s="101"/>
      <c r="C444" s="83"/>
      <c r="D444" s="84"/>
      <c r="E444" s="85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 s="83"/>
      <c r="CF444" s="84"/>
      <c r="CG444"/>
      <c r="CH444"/>
      <c r="CI444"/>
      <c r="CJ444"/>
      <c r="CK444"/>
      <c r="CL444"/>
      <c r="CM444"/>
      <c r="CN444"/>
      <c r="CO444"/>
    </row>
    <row r="445" spans="2:93" ht="12.75">
      <c r="B445" s="101"/>
      <c r="C445" s="83"/>
      <c r="D445" s="84"/>
      <c r="E445" s="8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 s="83"/>
      <c r="CF445" s="84"/>
      <c r="CG445"/>
      <c r="CH445"/>
      <c r="CI445"/>
      <c r="CJ445"/>
      <c r="CK445"/>
      <c r="CL445"/>
      <c r="CM445"/>
      <c r="CN445"/>
      <c r="CO445"/>
    </row>
    <row r="446" spans="2:93" ht="12.75">
      <c r="B446" s="101"/>
      <c r="C446" s="83"/>
      <c r="D446" s="84"/>
      <c r="E446" s="85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 s="83"/>
      <c r="CF446" s="84"/>
      <c r="CG446"/>
      <c r="CH446"/>
      <c r="CI446"/>
      <c r="CJ446"/>
      <c r="CK446"/>
      <c r="CL446"/>
      <c r="CM446"/>
      <c r="CN446"/>
      <c r="CO446"/>
    </row>
    <row r="447" spans="2:93" ht="12.75">
      <c r="B447" s="101"/>
      <c r="C447" s="83"/>
      <c r="D447" s="84"/>
      <c r="E447" s="85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 s="83"/>
      <c r="CF447" s="84"/>
      <c r="CG447"/>
      <c r="CH447"/>
      <c r="CI447"/>
      <c r="CJ447"/>
      <c r="CK447"/>
      <c r="CL447"/>
      <c r="CM447"/>
      <c r="CN447"/>
      <c r="CO447"/>
    </row>
    <row r="448" spans="2:93" ht="12.75">
      <c r="B448" s="101"/>
      <c r="C448" s="83"/>
      <c r="D448" s="84"/>
      <c r="E448" s="85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 s="83"/>
      <c r="CF448" s="84"/>
      <c r="CG448"/>
      <c r="CH448"/>
      <c r="CI448"/>
      <c r="CJ448"/>
      <c r="CK448"/>
      <c r="CL448"/>
      <c r="CM448"/>
      <c r="CN448"/>
      <c r="CO448"/>
    </row>
    <row r="449" spans="2:93" ht="12.75">
      <c r="B449" s="101"/>
      <c r="C449" s="83"/>
      <c r="D449" s="84"/>
      <c r="E449" s="85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 s="83"/>
      <c r="CF449" s="84"/>
      <c r="CG449"/>
      <c r="CH449"/>
      <c r="CI449"/>
      <c r="CJ449"/>
      <c r="CK449"/>
      <c r="CL449"/>
      <c r="CM449"/>
      <c r="CN449"/>
      <c r="CO449"/>
    </row>
    <row r="450" spans="2:93" ht="12.75">
      <c r="B450" s="101"/>
      <c r="C450" s="83"/>
      <c r="D450" s="84"/>
      <c r="E450" s="85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 s="83"/>
      <c r="CF450" s="84"/>
      <c r="CG450"/>
      <c r="CH450"/>
      <c r="CI450"/>
      <c r="CJ450"/>
      <c r="CK450"/>
      <c r="CL450"/>
      <c r="CM450"/>
      <c r="CN450"/>
      <c r="CO450"/>
    </row>
    <row r="451" spans="2:93" ht="12.75">
      <c r="B451" s="101"/>
      <c r="C451" s="83"/>
      <c r="D451" s="84"/>
      <c r="E451" s="85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 s="83"/>
      <c r="CF451" s="84"/>
      <c r="CG451"/>
      <c r="CH451"/>
      <c r="CI451"/>
      <c r="CJ451"/>
      <c r="CK451"/>
      <c r="CL451"/>
      <c r="CM451"/>
      <c r="CN451"/>
      <c r="CO451"/>
    </row>
    <row r="452" spans="2:93" ht="12.75">
      <c r="B452" s="101"/>
      <c r="C452" s="83"/>
      <c r="D452" s="84"/>
      <c r="E452" s="85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 s="83"/>
      <c r="CF452" s="84"/>
      <c r="CG452"/>
      <c r="CH452"/>
      <c r="CI452"/>
      <c r="CJ452"/>
      <c r="CK452"/>
      <c r="CL452"/>
      <c r="CM452"/>
      <c r="CN452"/>
      <c r="CO452"/>
    </row>
    <row r="453" spans="2:93" ht="12.75">
      <c r="B453" s="101"/>
      <c r="C453" s="83"/>
      <c r="D453" s="84"/>
      <c r="E453" s="85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 s="83"/>
      <c r="CF453" s="84"/>
      <c r="CG453"/>
      <c r="CH453"/>
      <c r="CI453"/>
      <c r="CJ453"/>
      <c r="CK453"/>
      <c r="CL453"/>
      <c r="CM453"/>
      <c r="CN453"/>
      <c r="CO453"/>
    </row>
    <row r="454" spans="2:93" ht="12.75">
      <c r="B454" s="101"/>
      <c r="C454" s="83"/>
      <c r="D454" s="84"/>
      <c r="E454" s="85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 s="83"/>
      <c r="CF454" s="84"/>
      <c r="CG454"/>
      <c r="CH454"/>
      <c r="CI454"/>
      <c r="CJ454"/>
      <c r="CK454"/>
      <c r="CL454"/>
      <c r="CM454"/>
      <c r="CN454"/>
      <c r="CO454"/>
    </row>
    <row r="455" spans="2:93" ht="12.75">
      <c r="B455" s="101"/>
      <c r="C455" s="83"/>
      <c r="D455" s="84"/>
      <c r="E455" s="8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 s="83"/>
      <c r="CF455" s="84"/>
      <c r="CG455"/>
      <c r="CH455"/>
      <c r="CI455"/>
      <c r="CJ455"/>
      <c r="CK455"/>
      <c r="CL455"/>
      <c r="CM455"/>
      <c r="CN455"/>
      <c r="CO455"/>
    </row>
    <row r="456" spans="2:93" ht="12.75">
      <c r="B456" s="101"/>
      <c r="C456" s="83"/>
      <c r="D456" s="84"/>
      <c r="E456" s="85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 s="83"/>
      <c r="CF456" s="84"/>
      <c r="CG456"/>
      <c r="CH456"/>
      <c r="CI456"/>
      <c r="CJ456"/>
      <c r="CK456"/>
      <c r="CL456"/>
      <c r="CM456"/>
      <c r="CN456"/>
      <c r="CO456"/>
    </row>
    <row r="457" spans="2:93" ht="12.75">
      <c r="B457" s="101"/>
      <c r="C457" s="83"/>
      <c r="D457" s="84"/>
      <c r="E457" s="85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 s="83"/>
      <c r="CF457" s="84"/>
      <c r="CG457"/>
      <c r="CH457"/>
      <c r="CI457"/>
      <c r="CJ457"/>
      <c r="CK457"/>
      <c r="CL457"/>
      <c r="CM457"/>
      <c r="CN457"/>
      <c r="CO457"/>
    </row>
    <row r="458" spans="2:93" ht="12.75">
      <c r="B458" s="101"/>
      <c r="C458" s="83"/>
      <c r="D458" s="84"/>
      <c r="E458" s="85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 s="83"/>
      <c r="CF458" s="84"/>
      <c r="CG458"/>
      <c r="CH458"/>
      <c r="CI458"/>
      <c r="CJ458"/>
      <c r="CK458"/>
      <c r="CL458"/>
      <c r="CM458"/>
      <c r="CN458"/>
      <c r="CO458"/>
    </row>
    <row r="459" spans="2:93" ht="12.75">
      <c r="B459" s="101"/>
      <c r="C459" s="83"/>
      <c r="D459" s="84"/>
      <c r="E459" s="85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 s="83"/>
      <c r="CF459" s="84"/>
      <c r="CG459"/>
      <c r="CH459"/>
      <c r="CI459"/>
      <c r="CJ459"/>
      <c r="CK459"/>
      <c r="CL459"/>
      <c r="CM459"/>
      <c r="CN459"/>
      <c r="CO459"/>
    </row>
    <row r="460" spans="2:93" ht="12.75">
      <c r="B460" s="101"/>
      <c r="C460" s="83"/>
      <c r="D460" s="84"/>
      <c r="E460" s="85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 s="83"/>
      <c r="CF460" s="84"/>
      <c r="CG460"/>
      <c r="CH460"/>
      <c r="CI460"/>
      <c r="CJ460"/>
      <c r="CK460"/>
      <c r="CL460"/>
      <c r="CM460"/>
      <c r="CN460"/>
      <c r="CO460"/>
    </row>
    <row r="461" spans="2:93" ht="12.75">
      <c r="B461" s="101"/>
      <c r="C461" s="83"/>
      <c r="D461" s="84"/>
      <c r="E461" s="85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 s="83"/>
      <c r="CF461" s="84"/>
      <c r="CG461"/>
      <c r="CH461"/>
      <c r="CI461"/>
      <c r="CJ461"/>
      <c r="CK461"/>
      <c r="CL461"/>
      <c r="CM461"/>
      <c r="CN461"/>
      <c r="CO461"/>
    </row>
    <row r="462" spans="2:93" ht="12.75">
      <c r="B462" s="101"/>
      <c r="C462" s="83"/>
      <c r="D462" s="84"/>
      <c r="E462" s="85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 s="83"/>
      <c r="CF462" s="84"/>
      <c r="CG462"/>
      <c r="CH462"/>
      <c r="CI462"/>
      <c r="CJ462"/>
      <c r="CK462"/>
      <c r="CL462"/>
      <c r="CM462"/>
      <c r="CN462"/>
      <c r="CO462"/>
    </row>
    <row r="463" spans="2:93" ht="12.75">
      <c r="B463" s="101"/>
      <c r="C463" s="83"/>
      <c r="D463" s="84"/>
      <c r="E463" s="85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 s="83"/>
      <c r="CF463" s="84"/>
      <c r="CG463"/>
      <c r="CH463"/>
      <c r="CI463"/>
      <c r="CJ463"/>
      <c r="CK463"/>
      <c r="CL463"/>
      <c r="CM463"/>
      <c r="CN463"/>
      <c r="CO463"/>
    </row>
    <row r="464" spans="2:93" ht="12.75">
      <c r="B464" s="101"/>
      <c r="C464" s="83"/>
      <c r="D464" s="84"/>
      <c r="E464" s="85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 s="83"/>
      <c r="CF464" s="84"/>
      <c r="CG464"/>
      <c r="CH464"/>
      <c r="CI464"/>
      <c r="CJ464"/>
      <c r="CK464"/>
      <c r="CL464"/>
      <c r="CM464"/>
      <c r="CN464"/>
      <c r="CO464"/>
    </row>
    <row r="465" spans="2:93" ht="12.75">
      <c r="B465" s="101"/>
      <c r="C465" s="83"/>
      <c r="D465" s="84"/>
      <c r="E465" s="8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 s="83"/>
      <c r="CF465" s="84"/>
      <c r="CG465"/>
      <c r="CH465"/>
      <c r="CI465"/>
      <c r="CJ465"/>
      <c r="CK465"/>
      <c r="CL465"/>
      <c r="CM465"/>
      <c r="CN465"/>
      <c r="CO465"/>
    </row>
    <row r="466" spans="2:93" ht="12.75">
      <c r="B466" s="101"/>
      <c r="C466" s="83"/>
      <c r="D466" s="84"/>
      <c r="E466" s="85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 s="83"/>
      <c r="CF466" s="84"/>
      <c r="CG466"/>
      <c r="CH466"/>
      <c r="CI466"/>
      <c r="CJ466"/>
      <c r="CK466"/>
      <c r="CL466"/>
      <c r="CM466"/>
      <c r="CN466"/>
      <c r="CO466"/>
    </row>
    <row r="467" spans="2:93" ht="12.75">
      <c r="B467" s="101"/>
      <c r="C467" s="83"/>
      <c r="D467" s="84"/>
      <c r="E467" s="85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 s="83"/>
      <c r="CF467" s="84"/>
      <c r="CG467"/>
      <c r="CH467"/>
      <c r="CI467"/>
      <c r="CJ467"/>
      <c r="CK467"/>
      <c r="CL467"/>
      <c r="CM467"/>
      <c r="CN467"/>
      <c r="CO467"/>
    </row>
    <row r="468" spans="2:93" ht="12.75">
      <c r="B468" s="101"/>
      <c r="C468" s="83"/>
      <c r="D468" s="84"/>
      <c r="E468" s="85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 s="83"/>
      <c r="CF468" s="84"/>
      <c r="CG468"/>
      <c r="CH468"/>
      <c r="CI468"/>
      <c r="CJ468"/>
      <c r="CK468"/>
      <c r="CL468"/>
      <c r="CM468"/>
      <c r="CN468"/>
      <c r="CO468"/>
    </row>
    <row r="469" spans="2:93" ht="12.75">
      <c r="B469" s="101"/>
      <c r="C469" s="83"/>
      <c r="D469" s="84"/>
      <c r="E469" s="85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 s="83"/>
      <c r="CF469" s="84"/>
      <c r="CG469"/>
      <c r="CH469"/>
      <c r="CI469"/>
      <c r="CJ469"/>
      <c r="CK469"/>
      <c r="CL469"/>
      <c r="CM469"/>
      <c r="CN469"/>
      <c r="CO469"/>
    </row>
    <row r="470" spans="2:93" ht="12.75">
      <c r="B470" s="101"/>
      <c r="C470" s="83"/>
      <c r="D470" s="84"/>
      <c r="E470" s="85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 s="83"/>
      <c r="CF470" s="84"/>
      <c r="CG470"/>
      <c r="CH470"/>
      <c r="CI470"/>
      <c r="CJ470"/>
      <c r="CK470"/>
      <c r="CL470"/>
      <c r="CM470"/>
      <c r="CN470"/>
      <c r="CO470"/>
    </row>
    <row r="471" spans="2:93" ht="12.75">
      <c r="B471" s="101"/>
      <c r="C471" s="83"/>
      <c r="D471" s="84"/>
      <c r="E471" s="85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 s="83"/>
      <c r="CF471" s="84"/>
      <c r="CG471"/>
      <c r="CH471"/>
      <c r="CI471"/>
      <c r="CJ471"/>
      <c r="CK471"/>
      <c r="CL471"/>
      <c r="CM471"/>
      <c r="CN471"/>
      <c r="CO471"/>
    </row>
    <row r="472" spans="2:93" ht="12.75">
      <c r="B472" s="101"/>
      <c r="C472" s="83"/>
      <c r="D472" s="84"/>
      <c r="E472" s="85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 s="83"/>
      <c r="CF472" s="84"/>
      <c r="CG472"/>
      <c r="CH472"/>
      <c r="CI472"/>
      <c r="CJ472"/>
      <c r="CK472"/>
      <c r="CL472"/>
      <c r="CM472"/>
      <c r="CN472"/>
      <c r="CO472"/>
    </row>
    <row r="473" spans="2:93" ht="12.75">
      <c r="B473" s="101"/>
      <c r="C473" s="83"/>
      <c r="D473" s="84"/>
      <c r="E473" s="85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 s="83"/>
      <c r="CF473" s="84"/>
      <c r="CG473"/>
      <c r="CH473"/>
      <c r="CI473"/>
      <c r="CJ473"/>
      <c r="CK473"/>
      <c r="CL473"/>
      <c r="CM473"/>
      <c r="CN473"/>
      <c r="CO473"/>
    </row>
    <row r="474" spans="2:93" ht="12.75">
      <c r="B474" s="101"/>
      <c r="C474" s="83"/>
      <c r="D474" s="84"/>
      <c r="E474" s="85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 s="83"/>
      <c r="CF474" s="84"/>
      <c r="CG474"/>
      <c r="CH474"/>
      <c r="CI474"/>
      <c r="CJ474"/>
      <c r="CK474"/>
      <c r="CL474"/>
      <c r="CM474"/>
      <c r="CN474"/>
      <c r="CO474"/>
    </row>
    <row r="475" spans="2:93" ht="12.75">
      <c r="B475" s="101"/>
      <c r="C475" s="83"/>
      <c r="D475" s="84"/>
      <c r="E475" s="8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 s="83"/>
      <c r="CF475" s="84"/>
      <c r="CG475"/>
      <c r="CH475"/>
      <c r="CI475"/>
      <c r="CJ475"/>
      <c r="CK475"/>
      <c r="CL475"/>
      <c r="CM475"/>
      <c r="CN475"/>
      <c r="CO475"/>
    </row>
    <row r="476" spans="2:93" ht="12.75">
      <c r="B476" s="101"/>
      <c r="C476" s="83"/>
      <c r="D476" s="84"/>
      <c r="E476" s="85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 s="83"/>
      <c r="CF476" s="84"/>
      <c r="CG476"/>
      <c r="CH476"/>
      <c r="CI476"/>
      <c r="CJ476"/>
      <c r="CK476"/>
      <c r="CL476"/>
      <c r="CM476"/>
      <c r="CN476"/>
      <c r="CO476"/>
    </row>
    <row r="477" spans="2:93" ht="12.75">
      <c r="B477" s="101"/>
      <c r="C477" s="83"/>
      <c r="D477" s="84"/>
      <c r="E477" s="85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 s="83"/>
      <c r="CF477" s="84"/>
      <c r="CG477"/>
      <c r="CH477"/>
      <c r="CI477"/>
      <c r="CJ477"/>
      <c r="CK477"/>
      <c r="CL477"/>
      <c r="CM477"/>
      <c r="CN477"/>
      <c r="CO477"/>
    </row>
    <row r="478" spans="2:93" ht="12.75">
      <c r="B478" s="101"/>
      <c r="C478" s="83"/>
      <c r="D478" s="84"/>
      <c r="E478" s="85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 s="83"/>
      <c r="CF478" s="84"/>
      <c r="CG478"/>
      <c r="CH478"/>
      <c r="CI478"/>
      <c r="CJ478"/>
      <c r="CK478"/>
      <c r="CL478"/>
      <c r="CM478"/>
      <c r="CN478"/>
      <c r="CO478"/>
    </row>
    <row r="479" spans="2:93" ht="12.75">
      <c r="B479" s="101"/>
      <c r="C479" s="83"/>
      <c r="D479" s="84"/>
      <c r="E479" s="85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 s="83"/>
      <c r="CF479" s="84"/>
      <c r="CG479"/>
      <c r="CH479"/>
      <c r="CI479"/>
      <c r="CJ479"/>
      <c r="CK479"/>
      <c r="CL479"/>
      <c r="CM479"/>
      <c r="CN479"/>
      <c r="CO479"/>
    </row>
    <row r="480" spans="2:93" ht="12.75">
      <c r="B480" s="101"/>
      <c r="C480" s="83"/>
      <c r="D480" s="84"/>
      <c r="E480" s="85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 s="83"/>
      <c r="CF480" s="84"/>
      <c r="CG480"/>
      <c r="CH480"/>
      <c r="CI480"/>
      <c r="CJ480"/>
      <c r="CK480"/>
      <c r="CL480"/>
      <c r="CM480"/>
      <c r="CN480"/>
      <c r="CO480"/>
    </row>
    <row r="481" spans="2:93" ht="12.75">
      <c r="B481" s="101"/>
      <c r="C481" s="83"/>
      <c r="D481" s="84"/>
      <c r="E481" s="85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 s="83"/>
      <c r="CF481" s="84"/>
      <c r="CG481"/>
      <c r="CH481"/>
      <c r="CI481"/>
      <c r="CJ481"/>
      <c r="CK481"/>
      <c r="CL481"/>
      <c r="CM481"/>
      <c r="CN481"/>
      <c r="CO481"/>
    </row>
    <row r="482" spans="2:93" ht="12.75">
      <c r="B482" s="101"/>
      <c r="C482" s="83"/>
      <c r="D482" s="84"/>
      <c r="E482" s="85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 s="83"/>
      <c r="CF482" s="84"/>
      <c r="CG482"/>
      <c r="CH482"/>
      <c r="CI482"/>
      <c r="CJ482"/>
      <c r="CK482"/>
      <c r="CL482"/>
      <c r="CM482"/>
      <c r="CN482"/>
      <c r="CO482"/>
    </row>
    <row r="483" spans="2:93" ht="12.75">
      <c r="B483" s="101"/>
      <c r="C483" s="83"/>
      <c r="D483" s="84"/>
      <c r="E483" s="85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 s="83"/>
      <c r="CF483" s="84"/>
      <c r="CG483"/>
      <c r="CH483"/>
      <c r="CI483"/>
      <c r="CJ483"/>
      <c r="CK483"/>
      <c r="CL483"/>
      <c r="CM483"/>
      <c r="CN483"/>
      <c r="CO483"/>
    </row>
    <row r="484" spans="2:93" ht="12.75">
      <c r="B484" s="101"/>
      <c r="C484" s="83"/>
      <c r="D484" s="84"/>
      <c r="E484" s="85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 s="83"/>
      <c r="CF484" s="84"/>
      <c r="CG484"/>
      <c r="CH484"/>
      <c r="CI484"/>
      <c r="CJ484"/>
      <c r="CK484"/>
      <c r="CL484"/>
      <c r="CM484"/>
      <c r="CN484"/>
      <c r="CO484"/>
    </row>
    <row r="485" spans="2:93" ht="12.75">
      <c r="B485" s="101"/>
      <c r="C485" s="83"/>
      <c r="D485" s="84"/>
      <c r="E485" s="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 s="83"/>
      <c r="CF485" s="84"/>
      <c r="CG485"/>
      <c r="CH485"/>
      <c r="CI485"/>
      <c r="CJ485"/>
      <c r="CK485"/>
      <c r="CL485"/>
      <c r="CM485"/>
      <c r="CN485"/>
      <c r="CO485"/>
    </row>
    <row r="486" spans="2:93" ht="12.75">
      <c r="B486" s="101"/>
      <c r="C486" s="83"/>
      <c r="D486" s="84"/>
      <c r="E486" s="85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 s="83"/>
      <c r="CF486" s="84"/>
      <c r="CG486"/>
      <c r="CH486"/>
      <c r="CI486"/>
      <c r="CJ486"/>
      <c r="CK486"/>
      <c r="CL486"/>
      <c r="CM486"/>
      <c r="CN486"/>
      <c r="CO486"/>
    </row>
    <row r="487" spans="2:93" ht="12.75">
      <c r="B487" s="101"/>
      <c r="C487" s="83"/>
      <c r="D487" s="84"/>
      <c r="E487" s="85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 s="83"/>
      <c r="CF487" s="84"/>
      <c r="CG487"/>
      <c r="CH487"/>
      <c r="CI487"/>
      <c r="CJ487"/>
      <c r="CK487"/>
      <c r="CL487"/>
      <c r="CM487"/>
      <c r="CN487"/>
      <c r="CO487"/>
    </row>
    <row r="488" spans="2:93" ht="12.75">
      <c r="B488" s="101"/>
      <c r="C488" s="83"/>
      <c r="D488" s="84"/>
      <c r="E488" s="85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 s="83"/>
      <c r="CF488" s="84"/>
      <c r="CG488"/>
      <c r="CH488"/>
      <c r="CI488"/>
      <c r="CJ488"/>
      <c r="CK488"/>
      <c r="CL488"/>
      <c r="CM488"/>
      <c r="CN488"/>
      <c r="CO488"/>
    </row>
    <row r="489" spans="2:93" ht="12.75">
      <c r="B489" s="101"/>
      <c r="C489" s="83"/>
      <c r="D489" s="84"/>
      <c r="E489" s="85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 s="83"/>
      <c r="CF489" s="84"/>
      <c r="CG489"/>
      <c r="CH489"/>
      <c r="CI489"/>
      <c r="CJ489"/>
      <c r="CK489"/>
      <c r="CL489"/>
      <c r="CM489"/>
      <c r="CN489"/>
      <c r="CO489"/>
    </row>
    <row r="490" spans="2:93" ht="12.75">
      <c r="B490" s="101"/>
      <c r="C490" s="83"/>
      <c r="D490" s="84"/>
      <c r="E490" s="85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 s="83"/>
      <c r="CF490" s="84"/>
      <c r="CG490"/>
      <c r="CH490"/>
      <c r="CI490"/>
      <c r="CJ490"/>
      <c r="CK490"/>
      <c r="CL490"/>
      <c r="CM490"/>
      <c r="CN490"/>
      <c r="CO490"/>
    </row>
    <row r="491" spans="2:93" ht="12.75">
      <c r="B491" s="101"/>
      <c r="C491" s="83"/>
      <c r="D491" s="84"/>
      <c r="E491" s="85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 s="83"/>
      <c r="CF491" s="84"/>
      <c r="CG491"/>
      <c r="CH491"/>
      <c r="CI491"/>
      <c r="CJ491"/>
      <c r="CK491"/>
      <c r="CL491"/>
      <c r="CM491"/>
      <c r="CN491"/>
      <c r="CO491"/>
    </row>
    <row r="492" spans="2:93" ht="12.75">
      <c r="B492" s="101"/>
      <c r="C492" s="83"/>
      <c r="D492" s="84"/>
      <c r="E492" s="85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 s="83"/>
      <c r="CF492" s="84"/>
      <c r="CG492"/>
      <c r="CH492"/>
      <c r="CI492"/>
      <c r="CJ492"/>
      <c r="CK492"/>
      <c r="CL492"/>
      <c r="CM492"/>
      <c r="CN492"/>
      <c r="CO492"/>
    </row>
    <row r="493" spans="2:93" ht="12.75">
      <c r="B493" s="101"/>
      <c r="C493" s="83"/>
      <c r="D493" s="84"/>
      <c r="E493" s="85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 s="83"/>
      <c r="CF493" s="84"/>
      <c r="CG493"/>
      <c r="CH493"/>
      <c r="CI493"/>
      <c r="CJ493"/>
      <c r="CK493"/>
      <c r="CL493"/>
      <c r="CM493"/>
      <c r="CN493"/>
      <c r="CO493"/>
    </row>
    <row r="494" spans="2:93" ht="12.75">
      <c r="B494" s="101"/>
      <c r="C494" s="83"/>
      <c r="D494" s="84"/>
      <c r="E494" s="85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 s="83"/>
      <c r="CF494" s="84"/>
      <c r="CG494"/>
      <c r="CH494"/>
      <c r="CI494"/>
      <c r="CJ494"/>
      <c r="CK494"/>
      <c r="CL494"/>
      <c r="CM494"/>
      <c r="CN494"/>
      <c r="CO494"/>
    </row>
    <row r="495" spans="2:93" ht="12.75">
      <c r="B495" s="101"/>
      <c r="C495" s="83"/>
      <c r="D495" s="84"/>
      <c r="E495" s="8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 s="83"/>
      <c r="CF495" s="84"/>
      <c r="CG495"/>
      <c r="CH495"/>
      <c r="CI495"/>
      <c r="CJ495"/>
      <c r="CK495"/>
      <c r="CL495"/>
      <c r="CM495"/>
      <c r="CN495"/>
      <c r="CO495"/>
    </row>
    <row r="496" spans="2:93" ht="12.75">
      <c r="B496" s="101"/>
      <c r="C496" s="83"/>
      <c r="D496" s="84"/>
      <c r="E496" s="85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 s="83"/>
      <c r="CF496" s="84"/>
      <c r="CG496"/>
      <c r="CH496"/>
      <c r="CI496"/>
      <c r="CJ496"/>
      <c r="CK496"/>
      <c r="CL496"/>
      <c r="CM496"/>
      <c r="CN496"/>
      <c r="CO496"/>
    </row>
    <row r="497" spans="2:93" ht="12.75">
      <c r="B497" s="101"/>
      <c r="C497" s="83"/>
      <c r="D497" s="84"/>
      <c r="E497" s="85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 s="83"/>
      <c r="CF497" s="84"/>
      <c r="CG497"/>
      <c r="CH497"/>
      <c r="CI497"/>
      <c r="CJ497"/>
      <c r="CK497"/>
      <c r="CL497"/>
      <c r="CM497"/>
      <c r="CN497"/>
      <c r="CO497"/>
    </row>
    <row r="498" spans="2:93" ht="12.75">
      <c r="B498" s="101"/>
      <c r="C498" s="83"/>
      <c r="D498" s="84"/>
      <c r="E498" s="85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 s="83"/>
      <c r="CF498" s="84"/>
      <c r="CG498"/>
      <c r="CH498"/>
      <c r="CI498"/>
      <c r="CJ498"/>
      <c r="CK498"/>
      <c r="CL498"/>
      <c r="CM498"/>
      <c r="CN498"/>
      <c r="CO498"/>
    </row>
    <row r="499" spans="2:93" ht="12.75">
      <c r="B499" s="101"/>
      <c r="C499" s="83"/>
      <c r="D499" s="84"/>
      <c r="E499" s="85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 s="83"/>
      <c r="CF499" s="84"/>
      <c r="CG499"/>
      <c r="CH499"/>
      <c r="CI499"/>
      <c r="CJ499"/>
      <c r="CK499"/>
      <c r="CL499"/>
      <c r="CM499"/>
      <c r="CN499"/>
      <c r="CO499"/>
    </row>
    <row r="500" spans="2:93" ht="12.75">
      <c r="B500" s="101"/>
      <c r="C500" s="83"/>
      <c r="D500" s="84"/>
      <c r="E500" s="85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 s="83"/>
      <c r="CF500" s="84"/>
      <c r="CG500"/>
      <c r="CH500"/>
      <c r="CI500"/>
      <c r="CJ500"/>
      <c r="CK500"/>
      <c r="CL500"/>
      <c r="CM500"/>
      <c r="CN500"/>
      <c r="CO500"/>
    </row>
    <row r="501" spans="2:93" ht="12.75">
      <c r="B501" s="101"/>
      <c r="C501" s="83"/>
      <c r="D501" s="84"/>
      <c r="E501" s="85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 s="83"/>
      <c r="CF501" s="84"/>
      <c r="CG501"/>
      <c r="CH501"/>
      <c r="CI501"/>
      <c r="CJ501"/>
      <c r="CK501"/>
      <c r="CL501"/>
      <c r="CM501"/>
      <c r="CN501"/>
      <c r="CO501"/>
    </row>
    <row r="502" spans="2:93" ht="12.75">
      <c r="B502" s="101"/>
      <c r="C502" s="83"/>
      <c r="D502" s="84"/>
      <c r="E502" s="85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 s="83"/>
      <c r="CF502" s="84"/>
      <c r="CG502"/>
      <c r="CH502"/>
      <c r="CI502"/>
      <c r="CJ502"/>
      <c r="CK502"/>
      <c r="CL502"/>
      <c r="CM502"/>
      <c r="CN502"/>
      <c r="CO502"/>
    </row>
    <row r="503" spans="2:93" ht="12.75">
      <c r="B503" s="101"/>
      <c r="C503" s="83"/>
      <c r="D503" s="84"/>
      <c r="E503" s="85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 s="83"/>
      <c r="CF503" s="84"/>
      <c r="CG503"/>
      <c r="CH503"/>
      <c r="CI503"/>
      <c r="CJ503"/>
      <c r="CK503"/>
      <c r="CL503"/>
      <c r="CM503"/>
      <c r="CN503"/>
      <c r="CO503"/>
    </row>
    <row r="504" spans="2:93" ht="12.75">
      <c r="B504" s="101"/>
      <c r="C504" s="83"/>
      <c r="D504" s="84"/>
      <c r="E504" s="85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 s="83"/>
      <c r="CF504" s="84"/>
      <c r="CG504"/>
      <c r="CH504"/>
      <c r="CI504"/>
      <c r="CJ504"/>
      <c r="CK504"/>
      <c r="CL504"/>
      <c r="CM504"/>
      <c r="CN504"/>
      <c r="CO504"/>
    </row>
    <row r="505" spans="2:93" ht="12.75">
      <c r="B505" s="101"/>
      <c r="C505" s="83"/>
      <c r="D505" s="84"/>
      <c r="E505" s="8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 s="83"/>
      <c r="CF505" s="84"/>
      <c r="CG505"/>
      <c r="CH505"/>
      <c r="CI505"/>
      <c r="CJ505"/>
      <c r="CK505"/>
      <c r="CL505"/>
      <c r="CM505"/>
      <c r="CN505"/>
      <c r="CO505"/>
    </row>
    <row r="506" spans="2:93" ht="12.75">
      <c r="B506" s="101"/>
      <c r="C506" s="83"/>
      <c r="D506" s="84"/>
      <c r="E506" s="85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 s="83"/>
      <c r="CF506" s="84"/>
      <c r="CG506"/>
      <c r="CH506"/>
      <c r="CI506"/>
      <c r="CJ506"/>
      <c r="CK506"/>
      <c r="CL506"/>
      <c r="CM506"/>
      <c r="CN506"/>
      <c r="CO506"/>
    </row>
    <row r="507" spans="2:93" ht="12.75">
      <c r="B507" s="101"/>
      <c r="C507" s="83"/>
      <c r="D507" s="84"/>
      <c r="E507" s="85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 s="83"/>
      <c r="CF507" s="84"/>
      <c r="CG507"/>
      <c r="CH507"/>
      <c r="CI507"/>
      <c r="CJ507"/>
      <c r="CK507"/>
      <c r="CL507"/>
      <c r="CM507"/>
      <c r="CN507"/>
      <c r="CO507"/>
    </row>
    <row r="508" spans="2:93" ht="12.75">
      <c r="B508" s="101"/>
      <c r="C508" s="83"/>
      <c r="D508" s="84"/>
      <c r="E508" s="85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 s="83"/>
      <c r="CF508" s="84"/>
      <c r="CG508"/>
      <c r="CH508"/>
      <c r="CI508"/>
      <c r="CJ508"/>
      <c r="CK508"/>
      <c r="CL508"/>
      <c r="CM508"/>
      <c r="CN508"/>
      <c r="CO508"/>
    </row>
    <row r="509" spans="2:93" ht="12.75">
      <c r="B509" s="101"/>
      <c r="C509" s="83"/>
      <c r="D509" s="84"/>
      <c r="E509" s="85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 s="83"/>
      <c r="CF509" s="84"/>
      <c r="CG509"/>
      <c r="CH509"/>
      <c r="CI509"/>
      <c r="CJ509"/>
      <c r="CK509"/>
      <c r="CL509"/>
      <c r="CM509"/>
      <c r="CN509"/>
      <c r="CO509"/>
    </row>
    <row r="510" spans="2:93" ht="12.75">
      <c r="B510" s="101"/>
      <c r="C510" s="83"/>
      <c r="D510" s="84"/>
      <c r="E510" s="85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 s="83"/>
      <c r="CF510" s="84"/>
      <c r="CG510"/>
      <c r="CH510"/>
      <c r="CI510"/>
      <c r="CJ510"/>
      <c r="CK510"/>
      <c r="CL510"/>
      <c r="CM510"/>
      <c r="CN510"/>
      <c r="CO510"/>
    </row>
    <row r="511" spans="2:93" ht="12.75">
      <c r="B511" s="101"/>
      <c r="C511" s="83"/>
      <c r="D511" s="84"/>
      <c r="E511" s="85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 s="83"/>
      <c r="CF511" s="84"/>
      <c r="CG511"/>
      <c r="CH511"/>
      <c r="CI511"/>
      <c r="CJ511"/>
      <c r="CK511"/>
      <c r="CL511"/>
      <c r="CM511"/>
      <c r="CN511"/>
      <c r="CO511"/>
    </row>
    <row r="512" spans="2:93" ht="12.75">
      <c r="B512" s="101"/>
      <c r="C512" s="83"/>
      <c r="D512" s="84"/>
      <c r="E512" s="85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 s="83"/>
      <c r="CF512" s="84"/>
      <c r="CG512"/>
      <c r="CH512"/>
      <c r="CI512"/>
      <c r="CJ512"/>
      <c r="CK512"/>
      <c r="CL512"/>
      <c r="CM512"/>
      <c r="CN512"/>
      <c r="CO512"/>
    </row>
    <row r="513" spans="2:93" ht="12.75">
      <c r="B513" s="101"/>
      <c r="C513" s="83"/>
      <c r="D513" s="84"/>
      <c r="E513" s="85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 s="83"/>
      <c r="CF513" s="84"/>
      <c r="CG513"/>
      <c r="CH513"/>
      <c r="CI513"/>
      <c r="CJ513"/>
      <c r="CK513"/>
      <c r="CL513"/>
      <c r="CM513"/>
      <c r="CN513"/>
      <c r="CO513"/>
    </row>
    <row r="514" spans="2:93" ht="12.75">
      <c r="B514" s="101"/>
      <c r="C514" s="83"/>
      <c r="D514" s="84"/>
      <c r="E514" s="85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 s="83"/>
      <c r="CF514" s="84"/>
      <c r="CG514"/>
      <c r="CH514"/>
      <c r="CI514"/>
      <c r="CJ514"/>
      <c r="CK514"/>
      <c r="CL514"/>
      <c r="CM514"/>
      <c r="CN514"/>
      <c r="CO514"/>
    </row>
    <row r="515" spans="2:93" ht="12.75">
      <c r="B515" s="101"/>
      <c r="C515" s="83"/>
      <c r="D515" s="84"/>
      <c r="E515" s="8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 s="83"/>
      <c r="CF515" s="84"/>
      <c r="CG515"/>
      <c r="CH515"/>
      <c r="CI515"/>
      <c r="CJ515"/>
      <c r="CK515"/>
      <c r="CL515"/>
      <c r="CM515"/>
      <c r="CN515"/>
      <c r="CO515"/>
    </row>
    <row r="516" spans="2:93" ht="12.75">
      <c r="B516" s="101"/>
      <c r="C516" s="83"/>
      <c r="D516" s="84"/>
      <c r="E516" s="85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 s="83"/>
      <c r="CF516" s="84"/>
      <c r="CG516"/>
      <c r="CH516"/>
      <c r="CI516"/>
      <c r="CJ516"/>
      <c r="CK516"/>
      <c r="CL516"/>
      <c r="CM516"/>
      <c r="CN516"/>
      <c r="CO516"/>
    </row>
    <row r="517" spans="2:93" ht="12.75">
      <c r="B517" s="101"/>
      <c r="C517" s="83"/>
      <c r="D517" s="84"/>
      <c r="E517" s="85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 s="83"/>
      <c r="CF517" s="84"/>
      <c r="CG517"/>
      <c r="CH517"/>
      <c r="CI517"/>
      <c r="CJ517"/>
      <c r="CK517"/>
      <c r="CL517"/>
      <c r="CM517"/>
      <c r="CN517"/>
      <c r="CO517"/>
    </row>
    <row r="518" spans="2:93" ht="12.75">
      <c r="B518" s="101"/>
      <c r="C518" s="83"/>
      <c r="D518" s="84"/>
      <c r="E518" s="85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 s="83"/>
      <c r="CF518" s="84"/>
      <c r="CG518"/>
      <c r="CH518"/>
      <c r="CI518"/>
      <c r="CJ518"/>
      <c r="CK518"/>
      <c r="CL518"/>
      <c r="CM518"/>
      <c r="CN518"/>
      <c r="CO518"/>
    </row>
    <row r="519" spans="2:93" ht="12.75">
      <c r="B519" s="101"/>
      <c r="C519" s="83"/>
      <c r="D519" s="84"/>
      <c r="E519" s="85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 s="83"/>
      <c r="CF519" s="84"/>
      <c r="CG519"/>
      <c r="CH519"/>
      <c r="CI519"/>
      <c r="CJ519"/>
      <c r="CK519"/>
      <c r="CL519"/>
      <c r="CM519"/>
      <c r="CN519"/>
      <c r="CO519"/>
    </row>
    <row r="520" spans="2:93" ht="12.75">
      <c r="B520" s="101"/>
      <c r="C520" s="83"/>
      <c r="D520" s="84"/>
      <c r="E520" s="85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 s="83"/>
      <c r="CF520" s="84"/>
      <c r="CG520"/>
      <c r="CH520"/>
      <c r="CI520"/>
      <c r="CJ520"/>
      <c r="CK520"/>
      <c r="CL520"/>
      <c r="CM520"/>
      <c r="CN520"/>
      <c r="CO520"/>
    </row>
    <row r="521" spans="2:93" ht="12.75">
      <c r="B521" s="101"/>
      <c r="C521" s="83"/>
      <c r="D521" s="84"/>
      <c r="E521" s="85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 s="83"/>
      <c r="CF521" s="84"/>
      <c r="CG521"/>
      <c r="CH521"/>
      <c r="CI521"/>
      <c r="CJ521"/>
      <c r="CK521"/>
      <c r="CL521"/>
      <c r="CM521"/>
      <c r="CN521"/>
      <c r="CO521"/>
    </row>
    <row r="522" spans="2:93" ht="12.75">
      <c r="B522" s="101"/>
      <c r="C522" s="83"/>
      <c r="D522" s="84"/>
      <c r="E522" s="85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 s="83"/>
      <c r="CF522" s="84"/>
      <c r="CG522"/>
      <c r="CH522"/>
      <c r="CI522"/>
      <c r="CJ522"/>
      <c r="CK522"/>
      <c r="CL522"/>
      <c r="CM522"/>
      <c r="CN522"/>
      <c r="CO522"/>
    </row>
    <row r="523" spans="2:93" ht="12.75">
      <c r="B523" s="101"/>
      <c r="C523" s="83"/>
      <c r="D523" s="84"/>
      <c r="E523" s="85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 s="83"/>
      <c r="CF523" s="84"/>
      <c r="CG523"/>
      <c r="CH523"/>
      <c r="CI523"/>
      <c r="CJ523"/>
      <c r="CK523"/>
      <c r="CL523"/>
      <c r="CM523"/>
      <c r="CN523"/>
      <c r="CO523"/>
    </row>
    <row r="524" spans="2:93" ht="12.75">
      <c r="B524" s="101"/>
      <c r="C524" s="83"/>
      <c r="D524" s="84"/>
      <c r="E524" s="85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 s="83"/>
      <c r="CF524" s="84"/>
      <c r="CG524"/>
      <c r="CH524"/>
      <c r="CI524"/>
      <c r="CJ524"/>
      <c r="CK524"/>
      <c r="CL524"/>
      <c r="CM524"/>
      <c r="CN524"/>
      <c r="CO524"/>
    </row>
    <row r="525" spans="2:93" ht="12.75">
      <c r="B525" s="101"/>
      <c r="C525" s="83"/>
      <c r="D525" s="84"/>
      <c r="E525" s="8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 s="83"/>
      <c r="CF525" s="84"/>
      <c r="CG525"/>
      <c r="CH525"/>
      <c r="CI525"/>
      <c r="CJ525"/>
      <c r="CK525"/>
      <c r="CL525"/>
      <c r="CM525"/>
      <c r="CN525"/>
      <c r="CO525"/>
    </row>
    <row r="526" spans="2:93" ht="12.75">
      <c r="B526" s="101"/>
      <c r="C526" s="83"/>
      <c r="D526" s="84"/>
      <c r="E526" s="85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 s="83"/>
      <c r="CF526" s="84"/>
      <c r="CG526"/>
      <c r="CH526"/>
      <c r="CI526"/>
      <c r="CJ526"/>
      <c r="CK526"/>
      <c r="CL526"/>
      <c r="CM526"/>
      <c r="CN526"/>
      <c r="CO526"/>
    </row>
    <row r="527" spans="2:93" ht="12.75">
      <c r="B527" s="101"/>
      <c r="C527" s="83"/>
      <c r="D527" s="84"/>
      <c r="E527" s="85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 s="83"/>
      <c r="CF527" s="84"/>
      <c r="CG527"/>
      <c r="CH527"/>
      <c r="CI527"/>
      <c r="CJ527"/>
      <c r="CK527"/>
      <c r="CL527"/>
      <c r="CM527"/>
      <c r="CN527"/>
      <c r="CO527"/>
    </row>
    <row r="528" spans="2:93" ht="12.75">
      <c r="B528" s="101"/>
      <c r="C528" s="83"/>
      <c r="D528" s="84"/>
      <c r="E528" s="85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 s="83"/>
      <c r="CF528" s="84"/>
      <c r="CG528"/>
      <c r="CH528"/>
      <c r="CI528"/>
      <c r="CJ528"/>
      <c r="CK528"/>
      <c r="CL528"/>
      <c r="CM528"/>
      <c r="CN528"/>
      <c r="CO528"/>
    </row>
    <row r="529" spans="2:93" ht="12.75">
      <c r="B529" s="101"/>
      <c r="C529" s="83"/>
      <c r="D529" s="84"/>
      <c r="E529" s="85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 s="83"/>
      <c r="CF529" s="84"/>
      <c r="CG529"/>
      <c r="CH529"/>
      <c r="CI529"/>
      <c r="CJ529"/>
      <c r="CK529"/>
      <c r="CL529"/>
      <c r="CM529"/>
      <c r="CN529"/>
      <c r="CO529"/>
    </row>
    <row r="530" spans="2:93" ht="12.75">
      <c r="B530" s="101"/>
      <c r="C530" s="83"/>
      <c r="D530" s="84"/>
      <c r="E530" s="85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 s="83"/>
      <c r="CF530" s="84"/>
      <c r="CG530"/>
      <c r="CH530"/>
      <c r="CI530"/>
      <c r="CJ530"/>
      <c r="CK530"/>
      <c r="CL530"/>
      <c r="CM530"/>
      <c r="CN530"/>
      <c r="CO530"/>
    </row>
    <row r="531" spans="2:93" ht="12.75">
      <c r="B531" s="101"/>
      <c r="C531" s="83"/>
      <c r="D531" s="84"/>
      <c r="E531" s="85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 s="83"/>
      <c r="CF531" s="84"/>
      <c r="CG531"/>
      <c r="CH531"/>
      <c r="CI531"/>
      <c r="CJ531"/>
      <c r="CK531"/>
      <c r="CL531"/>
      <c r="CM531"/>
      <c r="CN531"/>
      <c r="CO531"/>
    </row>
    <row r="532" spans="2:93" ht="12.75">
      <c r="B532" s="101"/>
      <c r="C532" s="83"/>
      <c r="D532" s="84"/>
      <c r="E532" s="85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 s="83"/>
      <c r="CF532" s="84"/>
      <c r="CG532"/>
      <c r="CH532"/>
      <c r="CI532"/>
      <c r="CJ532"/>
      <c r="CK532"/>
      <c r="CL532"/>
      <c r="CM532"/>
      <c r="CN532"/>
      <c r="CO532"/>
    </row>
    <row r="533" spans="2:93" ht="12.75">
      <c r="B533" s="101"/>
      <c r="C533" s="83"/>
      <c r="D533" s="84"/>
      <c r="E533" s="85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 s="83"/>
      <c r="CF533" s="84"/>
      <c r="CG533"/>
      <c r="CH533"/>
      <c r="CI533"/>
      <c r="CJ533"/>
      <c r="CK533"/>
      <c r="CL533"/>
      <c r="CM533"/>
      <c r="CN533"/>
      <c r="CO533"/>
    </row>
    <row r="534" spans="2:93" ht="12.75">
      <c r="B534" s="101"/>
      <c r="C534" s="83"/>
      <c r="D534" s="84"/>
      <c r="E534" s="85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 s="83"/>
      <c r="CF534" s="84"/>
      <c r="CG534"/>
      <c r="CH534"/>
      <c r="CI534"/>
      <c r="CJ534"/>
      <c r="CK534"/>
      <c r="CL534"/>
      <c r="CM534"/>
      <c r="CN534"/>
      <c r="CO534"/>
    </row>
    <row r="535" spans="2:93" ht="12.75">
      <c r="B535" s="101"/>
      <c r="C535" s="83"/>
      <c r="D535" s="84"/>
      <c r="E535" s="8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 s="83"/>
      <c r="CF535" s="84"/>
      <c r="CG535"/>
      <c r="CH535"/>
      <c r="CI535"/>
      <c r="CJ535"/>
      <c r="CK535"/>
      <c r="CL535"/>
      <c r="CM535"/>
      <c r="CN535"/>
      <c r="CO535"/>
    </row>
    <row r="536" spans="2:93" ht="12.75">
      <c r="B536" s="101"/>
      <c r="C536" s="83"/>
      <c r="D536" s="84"/>
      <c r="E536" s="85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 s="83"/>
      <c r="CF536" s="84"/>
      <c r="CG536"/>
      <c r="CH536"/>
      <c r="CI536"/>
      <c r="CJ536"/>
      <c r="CK536"/>
      <c r="CL536"/>
      <c r="CM536"/>
      <c r="CN536"/>
      <c r="CO536"/>
    </row>
    <row r="537" spans="2:93" ht="12.75">
      <c r="B537" s="101"/>
      <c r="C537" s="83"/>
      <c r="D537" s="84"/>
      <c r="E537" s="85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 s="83"/>
      <c r="CF537" s="84"/>
      <c r="CG537"/>
      <c r="CH537"/>
      <c r="CI537"/>
      <c r="CJ537"/>
      <c r="CK537"/>
      <c r="CL537"/>
      <c r="CM537"/>
      <c r="CN537"/>
      <c r="CO537"/>
    </row>
    <row r="538" spans="2:93" ht="12.75">
      <c r="B538" s="101"/>
      <c r="C538" s="83"/>
      <c r="D538" s="84"/>
      <c r="E538" s="85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 s="83"/>
      <c r="CF538" s="84"/>
      <c r="CG538"/>
      <c r="CH538"/>
      <c r="CI538"/>
      <c r="CJ538"/>
      <c r="CK538"/>
      <c r="CL538"/>
      <c r="CM538"/>
      <c r="CN538"/>
      <c r="CO538"/>
    </row>
    <row r="539" spans="2:93" ht="12.75">
      <c r="B539" s="101"/>
      <c r="C539" s="83"/>
      <c r="D539" s="84"/>
      <c r="E539" s="85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 s="83"/>
      <c r="CF539" s="84"/>
      <c r="CG539"/>
      <c r="CH539"/>
      <c r="CI539"/>
      <c r="CJ539"/>
      <c r="CK539"/>
      <c r="CL539"/>
      <c r="CM539"/>
      <c r="CN539"/>
      <c r="CO539"/>
    </row>
    <row r="540" spans="2:93" ht="12.75">
      <c r="B540" s="101"/>
      <c r="C540" s="83"/>
      <c r="D540" s="84"/>
      <c r="E540" s="85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 s="83"/>
      <c r="CF540" s="84"/>
      <c r="CG540"/>
      <c r="CH540"/>
      <c r="CI540"/>
      <c r="CJ540"/>
      <c r="CK540"/>
      <c r="CL540"/>
      <c r="CM540"/>
      <c r="CN540"/>
      <c r="CO540"/>
    </row>
    <row r="541" spans="2:93" ht="12.75">
      <c r="B541" s="101"/>
      <c r="C541" s="83"/>
      <c r="D541" s="84"/>
      <c r="E541" s="85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 s="83"/>
      <c r="CF541" s="84"/>
      <c r="CG541"/>
      <c r="CH541"/>
      <c r="CI541"/>
      <c r="CJ541"/>
      <c r="CK541"/>
      <c r="CL541"/>
      <c r="CM541"/>
      <c r="CN541"/>
      <c r="CO541"/>
    </row>
    <row r="542" spans="2:93" ht="12.75">
      <c r="B542" s="101"/>
      <c r="C542" s="83"/>
      <c r="D542" s="84"/>
      <c r="E542" s="85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 s="83"/>
      <c r="CF542" s="84"/>
      <c r="CG542"/>
      <c r="CH542"/>
      <c r="CI542"/>
      <c r="CJ542"/>
      <c r="CK542"/>
      <c r="CL542"/>
      <c r="CM542"/>
      <c r="CN542"/>
      <c r="CO542"/>
    </row>
    <row r="543" spans="2:93" ht="12.75">
      <c r="B543" s="101"/>
      <c r="C543" s="83"/>
      <c r="D543" s="84"/>
      <c r="E543" s="85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 s="83"/>
      <c r="CF543" s="84"/>
      <c r="CG543"/>
      <c r="CH543"/>
      <c r="CI543"/>
      <c r="CJ543"/>
      <c r="CK543"/>
      <c r="CL543"/>
      <c r="CM543"/>
      <c r="CN543"/>
      <c r="CO543"/>
    </row>
    <row r="544" spans="2:93" ht="12.75">
      <c r="B544" s="101"/>
      <c r="C544" s="83"/>
      <c r="D544" s="84"/>
      <c r="E544" s="85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 s="83"/>
      <c r="CF544" s="84"/>
      <c r="CG544"/>
      <c r="CH544"/>
      <c r="CI544"/>
      <c r="CJ544"/>
      <c r="CK544"/>
      <c r="CL544"/>
      <c r="CM544"/>
      <c r="CN544"/>
      <c r="CO544"/>
    </row>
    <row r="545" spans="2:93" ht="12.75">
      <c r="B545" s="101"/>
      <c r="C545" s="83"/>
      <c r="D545" s="84"/>
      <c r="E545" s="8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 s="83"/>
      <c r="CF545" s="84"/>
      <c r="CG545"/>
      <c r="CH545"/>
      <c r="CI545"/>
      <c r="CJ545"/>
      <c r="CK545"/>
      <c r="CL545"/>
      <c r="CM545"/>
      <c r="CN545"/>
      <c r="CO545"/>
    </row>
    <row r="546" spans="2:93" ht="12.75">
      <c r="B546" s="101"/>
      <c r="C546" s="83"/>
      <c r="D546" s="84"/>
      <c r="E546" s="85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 s="83"/>
      <c r="CF546" s="84"/>
      <c r="CG546"/>
      <c r="CH546"/>
      <c r="CI546"/>
      <c r="CJ546"/>
      <c r="CK546"/>
      <c r="CL546"/>
      <c r="CM546"/>
      <c r="CN546"/>
      <c r="CO546"/>
    </row>
    <row r="547" spans="2:93" ht="12.75">
      <c r="B547" s="101"/>
      <c r="C547" s="83"/>
      <c r="D547" s="84"/>
      <c r="E547" s="85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 s="83"/>
      <c r="CF547" s="84"/>
      <c r="CG547"/>
      <c r="CH547"/>
      <c r="CI547"/>
      <c r="CJ547"/>
      <c r="CK547"/>
      <c r="CL547"/>
      <c r="CM547"/>
      <c r="CN547"/>
      <c r="CO547"/>
    </row>
    <row r="548" spans="2:93" ht="12.75">
      <c r="B548" s="101"/>
      <c r="C548" s="83"/>
      <c r="D548" s="84"/>
      <c r="E548" s="85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 s="83"/>
      <c r="CF548" s="84"/>
      <c r="CG548"/>
      <c r="CH548"/>
      <c r="CI548"/>
      <c r="CJ548"/>
      <c r="CK548"/>
      <c r="CL548"/>
      <c r="CM548"/>
      <c r="CN548"/>
      <c r="CO548"/>
    </row>
    <row r="549" spans="2:93" ht="12.75">
      <c r="B549" s="101"/>
      <c r="C549" s="83"/>
      <c r="D549" s="84"/>
      <c r="E549" s="85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 s="83"/>
      <c r="CF549" s="84"/>
      <c r="CG549"/>
      <c r="CH549"/>
      <c r="CI549"/>
      <c r="CJ549"/>
      <c r="CK549"/>
      <c r="CL549"/>
      <c r="CM549"/>
      <c r="CN549"/>
      <c r="CO549"/>
    </row>
    <row r="550" spans="2:93" ht="12.75">
      <c r="B550" s="101"/>
      <c r="C550" s="83"/>
      <c r="D550" s="84"/>
      <c r="E550" s="85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 s="83"/>
      <c r="CF550" s="84"/>
      <c r="CG550"/>
      <c r="CH550"/>
      <c r="CI550"/>
      <c r="CJ550"/>
      <c r="CK550"/>
      <c r="CL550"/>
      <c r="CM550"/>
      <c r="CN550"/>
      <c r="CO550"/>
    </row>
    <row r="551" spans="2:93" ht="12.75">
      <c r="B551" s="101"/>
      <c r="C551" s="83"/>
      <c r="D551" s="84"/>
      <c r="E551" s="85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 s="83"/>
      <c r="CF551" s="84"/>
      <c r="CG551"/>
      <c r="CH551"/>
      <c r="CI551"/>
      <c r="CJ551"/>
      <c r="CK551"/>
      <c r="CL551"/>
      <c r="CM551"/>
      <c r="CN551"/>
      <c r="CO551"/>
    </row>
    <row r="552" spans="2:93" ht="12.75">
      <c r="B552" s="101"/>
      <c r="C552" s="83"/>
      <c r="D552" s="84"/>
      <c r="E552" s="85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 s="83"/>
      <c r="CF552" s="84"/>
      <c r="CG552"/>
      <c r="CH552"/>
      <c r="CI552"/>
      <c r="CJ552"/>
      <c r="CK552"/>
      <c r="CL552"/>
      <c r="CM552"/>
      <c r="CN552"/>
      <c r="CO552"/>
    </row>
    <row r="553" spans="2:93" ht="12.75">
      <c r="B553" s="101"/>
      <c r="C553" s="83"/>
      <c r="D553" s="84"/>
      <c r="E553" s="85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 s="83"/>
      <c r="CF553" s="84"/>
      <c r="CG553"/>
      <c r="CH553"/>
      <c r="CI553"/>
      <c r="CJ553"/>
      <c r="CK553"/>
      <c r="CL553"/>
      <c r="CM553"/>
      <c r="CN553"/>
      <c r="CO553"/>
    </row>
    <row r="554" spans="2:93" ht="12.75">
      <c r="B554" s="101"/>
      <c r="C554" s="8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 s="83"/>
      <c r="CF554"/>
      <c r="CG554"/>
      <c r="CH554"/>
      <c r="CI554"/>
      <c r="CJ554"/>
      <c r="CK554"/>
      <c r="CL554"/>
      <c r="CM554"/>
      <c r="CN554"/>
      <c r="CO554"/>
    </row>
    <row r="555" spans="2:93" ht="12.75">
      <c r="B555" s="101"/>
      <c r="C555" s="8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 s="83"/>
      <c r="CF555"/>
      <c r="CG555"/>
      <c r="CH555"/>
      <c r="CI555"/>
      <c r="CJ555"/>
      <c r="CK555"/>
      <c r="CL555"/>
      <c r="CM555"/>
      <c r="CN555"/>
      <c r="CO555"/>
    </row>
    <row r="556" spans="2:93" ht="12.75">
      <c r="B556" s="101"/>
      <c r="C556" s="8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 s="83"/>
      <c r="CF556"/>
      <c r="CG556"/>
      <c r="CH556"/>
      <c r="CI556"/>
      <c r="CJ556"/>
      <c r="CK556"/>
      <c r="CL556"/>
      <c r="CM556"/>
      <c r="CN556"/>
      <c r="CO556"/>
    </row>
    <row r="557" spans="2:93" ht="12.75">
      <c r="B557" s="101"/>
      <c r="C557" s="83"/>
      <c r="D557" s="84"/>
      <c r="E557" s="85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 s="83"/>
      <c r="CF557" s="84"/>
      <c r="CG557"/>
      <c r="CH557"/>
      <c r="CI557"/>
      <c r="CJ557"/>
      <c r="CK557"/>
      <c r="CL557"/>
      <c r="CM557"/>
      <c r="CN557"/>
      <c r="CO557"/>
    </row>
    <row r="558" spans="2:93" ht="12.75">
      <c r="B558" s="101"/>
      <c r="C558" s="83"/>
      <c r="D558" s="84"/>
      <c r="E558" s="85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 s="83"/>
      <c r="CF558" s="84"/>
      <c r="CG558"/>
      <c r="CH558"/>
      <c r="CI558"/>
      <c r="CJ558"/>
      <c r="CK558"/>
      <c r="CL558"/>
      <c r="CM558"/>
      <c r="CN558"/>
      <c r="CO558"/>
    </row>
    <row r="559" spans="2:93" ht="12.75">
      <c r="B559" s="101"/>
      <c r="C559" s="83"/>
      <c r="D559" s="84"/>
      <c r="E559" s="85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 s="83"/>
      <c r="CF559" s="84"/>
      <c r="CG559"/>
      <c r="CH559"/>
      <c r="CI559"/>
      <c r="CJ559"/>
      <c r="CK559"/>
      <c r="CL559"/>
      <c r="CM559"/>
      <c r="CN559"/>
      <c r="CO559"/>
    </row>
    <row r="560" spans="2:93" ht="12.75">
      <c r="B560" s="101"/>
      <c r="C560" s="83"/>
      <c r="D560" s="84"/>
      <c r="E560" s="85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 s="83"/>
      <c r="CF560" s="84"/>
      <c r="CG560"/>
      <c r="CH560"/>
      <c r="CI560"/>
      <c r="CJ560"/>
      <c r="CK560"/>
      <c r="CL560"/>
      <c r="CM560"/>
      <c r="CN560"/>
      <c r="CO560"/>
    </row>
    <row r="561" spans="2:93" ht="12.75">
      <c r="B561" s="101"/>
      <c r="C561" s="83"/>
      <c r="D561" s="84"/>
      <c r="E561" s="85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 s="83"/>
      <c r="CF561" s="84"/>
      <c r="CG561"/>
      <c r="CH561"/>
      <c r="CI561"/>
      <c r="CJ561"/>
      <c r="CK561"/>
      <c r="CL561"/>
      <c r="CM561"/>
      <c r="CN561"/>
      <c r="CO561"/>
    </row>
    <row r="562" spans="2:93" ht="12.75">
      <c r="B562" s="101"/>
      <c r="C562" s="8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 s="83"/>
      <c r="CF562"/>
      <c r="CG562"/>
      <c r="CH562"/>
      <c r="CI562"/>
      <c r="CJ562"/>
      <c r="CK562"/>
      <c r="CL562"/>
      <c r="CM562"/>
      <c r="CN562"/>
      <c r="CO562"/>
    </row>
    <row r="563" spans="2:93" ht="12.75">
      <c r="B563" s="101"/>
      <c r="C563" s="8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 s="83"/>
      <c r="CF563"/>
      <c r="CG563"/>
      <c r="CH563"/>
      <c r="CI563"/>
      <c r="CJ563"/>
      <c r="CK563"/>
      <c r="CL563"/>
      <c r="CM563"/>
      <c r="CN563"/>
      <c r="CO563"/>
    </row>
    <row r="564" spans="2:93" ht="12.75">
      <c r="B564" s="101"/>
      <c r="C564" s="8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 s="83"/>
      <c r="CF564"/>
      <c r="CG564"/>
      <c r="CH564"/>
      <c r="CI564"/>
      <c r="CJ564"/>
      <c r="CK564"/>
      <c r="CL564"/>
      <c r="CM564"/>
      <c r="CN564"/>
      <c r="CO564"/>
    </row>
    <row r="565" spans="2:93" ht="12.75">
      <c r="B565" s="101"/>
      <c r="C565" s="83"/>
      <c r="D565" s="84"/>
      <c r="E565" s="8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 s="83"/>
      <c r="CF565" s="84"/>
      <c r="CG565"/>
      <c r="CH565"/>
      <c r="CI565"/>
      <c r="CJ565"/>
      <c r="CK565"/>
      <c r="CL565"/>
      <c r="CM565"/>
      <c r="CN565"/>
      <c r="CO565"/>
    </row>
    <row r="566" spans="2:93" ht="12.75">
      <c r="B566" s="101"/>
      <c r="C566" s="83"/>
      <c r="D566" s="84"/>
      <c r="E566" s="85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 s="83"/>
      <c r="CF566" s="84"/>
      <c r="CG566"/>
      <c r="CH566"/>
      <c r="CI566"/>
      <c r="CJ566"/>
      <c r="CK566"/>
      <c r="CL566"/>
      <c r="CM566"/>
      <c r="CN566"/>
      <c r="CO566"/>
    </row>
    <row r="567" spans="2:93" ht="12.75">
      <c r="B567" s="101"/>
      <c r="C567" s="83"/>
      <c r="D567" s="84"/>
      <c r="E567" s="85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 s="83"/>
      <c r="CF567" s="84"/>
      <c r="CG567"/>
      <c r="CH567"/>
      <c r="CI567"/>
      <c r="CJ567"/>
      <c r="CK567"/>
      <c r="CL567"/>
      <c r="CM567"/>
      <c r="CN567"/>
      <c r="CO567"/>
    </row>
    <row r="568" spans="2:93" ht="12.75">
      <c r="B568" s="101"/>
      <c r="C568" s="83"/>
      <c r="D568" s="84"/>
      <c r="E568" s="85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 s="83"/>
      <c r="CF568" s="84"/>
      <c r="CG568"/>
      <c r="CH568"/>
      <c r="CI568"/>
      <c r="CJ568"/>
      <c r="CK568"/>
      <c r="CL568"/>
      <c r="CM568"/>
      <c r="CN568"/>
      <c r="CO568"/>
    </row>
    <row r="569" spans="2:93" ht="12.75">
      <c r="B569" s="101"/>
      <c r="C569" s="83"/>
      <c r="D569" s="84"/>
      <c r="E569" s="85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 s="83"/>
      <c r="CF569" s="84"/>
      <c r="CG569"/>
      <c r="CH569"/>
      <c r="CI569"/>
      <c r="CJ569"/>
      <c r="CK569"/>
      <c r="CL569"/>
      <c r="CM569"/>
      <c r="CN569"/>
      <c r="CO569"/>
    </row>
    <row r="570" spans="2:93" ht="12.75">
      <c r="B570" s="101"/>
      <c r="C570" s="83"/>
      <c r="D570" s="84"/>
      <c r="E570" s="85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 s="83"/>
      <c r="CF570" s="84"/>
      <c r="CG570"/>
      <c r="CH570"/>
      <c r="CI570"/>
      <c r="CJ570"/>
      <c r="CK570"/>
      <c r="CL570"/>
      <c r="CM570"/>
      <c r="CN570"/>
      <c r="CO570"/>
    </row>
    <row r="571" spans="2:93" ht="12.75">
      <c r="B571" s="101"/>
      <c r="C571" s="83"/>
      <c r="D571" s="84"/>
      <c r="E571" s="85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 s="83"/>
      <c r="CF571" s="84"/>
      <c r="CG571"/>
      <c r="CH571"/>
      <c r="CI571"/>
      <c r="CJ571"/>
      <c r="CK571"/>
      <c r="CL571"/>
      <c r="CM571"/>
      <c r="CN571"/>
      <c r="CO571"/>
    </row>
    <row r="572" spans="2:93" ht="12.75">
      <c r="B572" s="101"/>
      <c r="C572" s="83"/>
      <c r="D572" s="84"/>
      <c r="E572" s="85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 s="83"/>
      <c r="CF572" s="84"/>
      <c r="CG572"/>
      <c r="CH572"/>
      <c r="CI572"/>
      <c r="CJ572"/>
      <c r="CK572"/>
      <c r="CL572"/>
      <c r="CM572"/>
      <c r="CN572"/>
      <c r="CO572"/>
    </row>
    <row r="573" spans="2:93" ht="12.75">
      <c r="B573" s="101"/>
      <c r="C573" s="83"/>
      <c r="D573" s="84"/>
      <c r="E573" s="85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 s="83"/>
      <c r="CF573" s="84"/>
      <c r="CG573"/>
      <c r="CH573"/>
      <c r="CI573"/>
      <c r="CJ573"/>
      <c r="CK573"/>
      <c r="CL573"/>
      <c r="CM573"/>
      <c r="CN573"/>
      <c r="CO573"/>
    </row>
    <row r="574" spans="2:93" ht="12.75">
      <c r="B574" s="101"/>
      <c r="C574" s="83"/>
      <c r="D574" s="84"/>
      <c r="E574" s="85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 s="83"/>
      <c r="CF574" s="84"/>
      <c r="CG574"/>
      <c r="CH574"/>
      <c r="CI574"/>
      <c r="CJ574"/>
      <c r="CK574"/>
      <c r="CL574"/>
      <c r="CM574"/>
      <c r="CN574"/>
      <c r="CO574"/>
    </row>
    <row r="575" spans="2:93" ht="12.75">
      <c r="B575" s="101"/>
      <c r="C575" s="83"/>
      <c r="D575" s="84"/>
      <c r="E575" s="8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 s="83"/>
      <c r="CF575" s="84"/>
      <c r="CG575"/>
      <c r="CH575"/>
      <c r="CI575"/>
      <c r="CJ575"/>
      <c r="CK575"/>
      <c r="CL575"/>
      <c r="CM575"/>
      <c r="CN575"/>
      <c r="CO575"/>
    </row>
    <row r="576" spans="2:93" ht="12.75">
      <c r="B576" s="101"/>
      <c r="C576" s="83"/>
      <c r="D576" s="84"/>
      <c r="E576" s="85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 s="83"/>
      <c r="CF576" s="84"/>
      <c r="CG576"/>
      <c r="CH576"/>
      <c r="CI576"/>
      <c r="CJ576"/>
      <c r="CK576"/>
      <c r="CL576"/>
      <c r="CM576"/>
      <c r="CN576"/>
      <c r="CO576"/>
    </row>
    <row r="577" spans="2:93" ht="12.75">
      <c r="B577" s="101"/>
      <c r="C577" s="83"/>
      <c r="D577" s="84"/>
      <c r="E577" s="85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 s="83"/>
      <c r="CF577" s="84"/>
      <c r="CG577"/>
      <c r="CH577"/>
      <c r="CI577"/>
      <c r="CJ577"/>
      <c r="CK577"/>
      <c r="CL577"/>
      <c r="CM577"/>
      <c r="CN577"/>
      <c r="CO577"/>
    </row>
    <row r="578" spans="2:93" ht="12.75">
      <c r="B578" s="101"/>
      <c r="C578" s="83"/>
      <c r="D578" s="84"/>
      <c r="E578" s="85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 s="83"/>
      <c r="CF578" s="84"/>
      <c r="CG578"/>
      <c r="CH578"/>
      <c r="CI578"/>
      <c r="CJ578"/>
      <c r="CK578"/>
      <c r="CL578"/>
      <c r="CM578"/>
      <c r="CN578"/>
      <c r="CO578"/>
    </row>
    <row r="579" spans="2:93" ht="12.75">
      <c r="B579" s="101"/>
      <c r="C579" s="83"/>
      <c r="D579" s="84"/>
      <c r="E579" s="85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 s="83"/>
      <c r="CF579" s="84"/>
      <c r="CG579"/>
      <c r="CH579"/>
      <c r="CI579"/>
      <c r="CJ579"/>
      <c r="CK579"/>
      <c r="CL579"/>
      <c r="CM579"/>
      <c r="CN579"/>
      <c r="CO579"/>
    </row>
    <row r="580" spans="2:93" ht="12.75">
      <c r="B580" s="101"/>
      <c r="C580" s="83"/>
      <c r="D580" s="84"/>
      <c r="E580" s="85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 s="83"/>
      <c r="CF580" s="84"/>
      <c r="CG580"/>
      <c r="CH580"/>
      <c r="CI580"/>
      <c r="CJ580"/>
      <c r="CK580"/>
      <c r="CL580"/>
      <c r="CM580"/>
      <c r="CN580"/>
      <c r="CO580"/>
    </row>
    <row r="581" spans="2:93" ht="12.75">
      <c r="B581" s="101"/>
      <c r="C581" s="83"/>
      <c r="D581" s="84"/>
      <c r="E581" s="85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 s="83"/>
      <c r="CF581" s="84"/>
      <c r="CG581"/>
      <c r="CH581"/>
      <c r="CI581"/>
      <c r="CJ581"/>
      <c r="CK581"/>
      <c r="CL581"/>
      <c r="CM581"/>
      <c r="CN581"/>
      <c r="CO581"/>
    </row>
    <row r="582" spans="2:93" ht="12.75">
      <c r="B582" s="101"/>
      <c r="C582" s="83"/>
      <c r="D582" s="86"/>
      <c r="E582" s="85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 s="83"/>
      <c r="CF582" s="86"/>
      <c r="CG582"/>
      <c r="CH582"/>
      <c r="CI582"/>
      <c r="CJ582"/>
      <c r="CK582"/>
      <c r="CL582"/>
      <c r="CM582"/>
      <c r="CN582"/>
      <c r="CO582"/>
    </row>
    <row r="583" spans="2:93" ht="12.75">
      <c r="B583" s="101"/>
      <c r="C583" s="83"/>
      <c r="D583" s="84"/>
      <c r="E583" s="85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 s="83"/>
      <c r="CF583" s="84"/>
      <c r="CG583"/>
      <c r="CH583"/>
      <c r="CI583"/>
      <c r="CJ583"/>
      <c r="CK583"/>
      <c r="CL583"/>
      <c r="CM583"/>
      <c r="CN583"/>
      <c r="CO583"/>
    </row>
    <row r="584" spans="2:93" ht="12.75">
      <c r="B584" s="101"/>
      <c r="C584" s="83"/>
      <c r="D584" s="84"/>
      <c r="E584" s="85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 s="83"/>
      <c r="CF584" s="84"/>
      <c r="CG584"/>
      <c r="CH584"/>
      <c r="CI584"/>
      <c r="CJ584"/>
      <c r="CK584"/>
      <c r="CL584"/>
      <c r="CM584"/>
      <c r="CN584"/>
      <c r="CO584"/>
    </row>
    <row r="585" spans="2:93" ht="12.75">
      <c r="B585" s="101"/>
      <c r="C585" s="83"/>
      <c r="D585" s="84"/>
      <c r="E585" s="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 s="83"/>
      <c r="CF585" s="84"/>
      <c r="CG585"/>
      <c r="CH585"/>
      <c r="CI585"/>
      <c r="CJ585"/>
      <c r="CK585"/>
      <c r="CL585"/>
      <c r="CM585"/>
      <c r="CN585"/>
      <c r="CO585"/>
    </row>
    <row r="586" spans="2:93" ht="12.75">
      <c r="B586" s="101"/>
      <c r="C586" s="83"/>
      <c r="D586" s="84"/>
      <c r="E586" s="85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 s="83"/>
      <c r="CF586" s="84"/>
      <c r="CG586"/>
      <c r="CH586"/>
      <c r="CI586"/>
      <c r="CJ586"/>
      <c r="CK586"/>
      <c r="CL586"/>
      <c r="CM586"/>
      <c r="CN586"/>
      <c r="CO586"/>
    </row>
    <row r="587" spans="2:93" ht="12.75">
      <c r="B587" s="101"/>
      <c r="C587" s="83"/>
      <c r="D587" s="84"/>
      <c r="E587" s="85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 s="83"/>
      <c r="CF587" s="84"/>
      <c r="CG587"/>
      <c r="CH587"/>
      <c r="CI587"/>
      <c r="CJ587"/>
      <c r="CK587"/>
      <c r="CL587"/>
      <c r="CM587"/>
      <c r="CN587"/>
      <c r="CO587"/>
    </row>
    <row r="588" spans="2:93" ht="12.75">
      <c r="B588" s="101"/>
      <c r="C588" s="83"/>
      <c r="D588" s="84"/>
      <c r="E588" s="85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 s="83"/>
      <c r="CF588" s="84"/>
      <c r="CG588"/>
      <c r="CH588"/>
      <c r="CI588"/>
      <c r="CJ588"/>
      <c r="CK588"/>
      <c r="CL588"/>
      <c r="CM588"/>
      <c r="CN588"/>
      <c r="CO588"/>
    </row>
    <row r="589" spans="2:93" ht="12.75">
      <c r="B589" s="101"/>
      <c r="C589" s="83"/>
      <c r="D589" s="84"/>
      <c r="E589" s="85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 s="83"/>
      <c r="CF589" s="84"/>
      <c r="CG589"/>
      <c r="CH589"/>
      <c r="CI589"/>
      <c r="CJ589"/>
      <c r="CK589"/>
      <c r="CL589"/>
      <c r="CM589"/>
      <c r="CN589"/>
      <c r="CO589"/>
    </row>
    <row r="590" spans="2:93" ht="12.75">
      <c r="B590" s="101"/>
      <c r="C590" s="83"/>
      <c r="D590" s="84"/>
      <c r="E590" s="85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 s="83"/>
      <c r="CF590" s="84"/>
      <c r="CG590"/>
      <c r="CH590"/>
      <c r="CI590"/>
      <c r="CJ590"/>
      <c r="CK590"/>
      <c r="CL590"/>
      <c r="CM590"/>
      <c r="CN590"/>
      <c r="CO590"/>
    </row>
    <row r="591" spans="2:93" ht="12.75">
      <c r="B591" s="101"/>
      <c r="C591" s="83"/>
      <c r="D591" s="84"/>
      <c r="E591" s="85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 s="83"/>
      <c r="CF591" s="84"/>
      <c r="CG591"/>
      <c r="CH591"/>
      <c r="CI591"/>
      <c r="CJ591"/>
      <c r="CK591"/>
      <c r="CL591"/>
      <c r="CM591"/>
      <c r="CN591"/>
      <c r="CO591"/>
    </row>
    <row r="592" spans="2:93" ht="12.75">
      <c r="B592" s="101"/>
      <c r="C592" s="83"/>
      <c r="D592" s="84"/>
      <c r="E592" s="85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 s="83"/>
      <c r="CF592" s="84"/>
      <c r="CG592"/>
      <c r="CH592"/>
      <c r="CI592"/>
      <c r="CJ592"/>
      <c r="CK592"/>
      <c r="CL592"/>
      <c r="CM592"/>
      <c r="CN592"/>
      <c r="CO592"/>
    </row>
    <row r="593" spans="2:93" ht="12.75">
      <c r="B593" s="101"/>
      <c r="C593" s="83"/>
      <c r="D593" s="84"/>
      <c r="E593" s="85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 s="83"/>
      <c r="CF593" s="84"/>
      <c r="CG593"/>
      <c r="CH593"/>
      <c r="CI593"/>
      <c r="CJ593"/>
      <c r="CK593"/>
      <c r="CL593"/>
      <c r="CM593"/>
      <c r="CN593"/>
      <c r="CO593"/>
    </row>
    <row r="594" spans="2:93" ht="12.75">
      <c r="B594" s="101"/>
      <c r="C594" s="83"/>
      <c r="D594" s="84"/>
      <c r="E594" s="85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 s="83"/>
      <c r="CF594" s="84"/>
      <c r="CG594"/>
      <c r="CH594"/>
      <c r="CI594"/>
      <c r="CJ594"/>
      <c r="CK594"/>
      <c r="CL594"/>
      <c r="CM594"/>
      <c r="CN594"/>
      <c r="CO594"/>
    </row>
    <row r="595" spans="2:93" ht="12.75">
      <c r="B595" s="101"/>
      <c r="C595" s="83"/>
      <c r="D595" s="84"/>
      <c r="E595" s="8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 s="83"/>
      <c r="CF595" s="84"/>
      <c r="CG595"/>
      <c r="CH595"/>
      <c r="CI595"/>
      <c r="CJ595"/>
      <c r="CK595"/>
      <c r="CL595"/>
      <c r="CM595"/>
      <c r="CN595"/>
      <c r="CO595"/>
    </row>
    <row r="596" spans="2:93" ht="12.75">
      <c r="B596" s="101"/>
      <c r="C596" s="83"/>
      <c r="D596" s="84"/>
      <c r="E596" s="85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 s="83"/>
      <c r="CF596" s="84"/>
      <c r="CG596"/>
      <c r="CH596"/>
      <c r="CI596"/>
      <c r="CJ596"/>
      <c r="CK596"/>
      <c r="CL596"/>
      <c r="CM596"/>
      <c r="CN596"/>
      <c r="CO596"/>
    </row>
    <row r="597" spans="2:93" ht="12.75">
      <c r="B597" s="101"/>
      <c r="C597" s="83"/>
      <c r="D597" s="84"/>
      <c r="E597" s="85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 s="83"/>
      <c r="CF597" s="84"/>
      <c r="CG597"/>
      <c r="CH597"/>
      <c r="CI597"/>
      <c r="CJ597"/>
      <c r="CK597"/>
      <c r="CL597"/>
      <c r="CM597"/>
      <c r="CN597"/>
      <c r="CO597"/>
    </row>
    <row r="598" spans="2:93" ht="12.75">
      <c r="B598" s="101"/>
      <c r="C598" s="83"/>
      <c r="D598" s="84"/>
      <c r="E598" s="85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 s="83"/>
      <c r="CF598" s="84"/>
      <c r="CG598"/>
      <c r="CH598"/>
      <c r="CI598"/>
      <c r="CJ598"/>
      <c r="CK598"/>
      <c r="CL598"/>
      <c r="CM598"/>
      <c r="CN598"/>
      <c r="CO598"/>
    </row>
    <row r="599" spans="2:93" ht="12.75">
      <c r="B599" s="101"/>
      <c r="C599" s="83"/>
      <c r="D599" s="86"/>
      <c r="E599" s="85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 s="83"/>
      <c r="CF599" s="86"/>
      <c r="CG599"/>
      <c r="CH599"/>
      <c r="CI599"/>
      <c r="CJ599"/>
      <c r="CK599"/>
      <c r="CL599"/>
      <c r="CM599"/>
      <c r="CN599"/>
      <c r="CO599"/>
    </row>
    <row r="600" spans="2:93" ht="12.75">
      <c r="B600" s="101"/>
      <c r="C600" s="83"/>
      <c r="D600" s="84"/>
      <c r="E600" s="85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 s="83"/>
      <c r="CF600" s="84"/>
      <c r="CG600"/>
      <c r="CH600"/>
      <c r="CI600"/>
      <c r="CJ600"/>
      <c r="CK600"/>
      <c r="CL600"/>
      <c r="CM600"/>
      <c r="CN600"/>
      <c r="CO600"/>
    </row>
    <row r="601" spans="2:93" ht="12.75">
      <c r="B601" s="101"/>
      <c r="C601" s="83"/>
      <c r="D601" s="84"/>
      <c r="E601" s="85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 s="83"/>
      <c r="CF601" s="84"/>
      <c r="CG601"/>
      <c r="CH601"/>
      <c r="CI601"/>
      <c r="CJ601"/>
      <c r="CK601"/>
      <c r="CL601"/>
      <c r="CM601"/>
      <c r="CN601"/>
      <c r="CO601"/>
    </row>
    <row r="602" spans="2:93" ht="12.75">
      <c r="B602" s="101"/>
      <c r="C602" s="83"/>
      <c r="D602" s="84"/>
      <c r="E602" s="85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 s="83"/>
      <c r="CF602" s="84"/>
      <c r="CG602"/>
      <c r="CH602"/>
      <c r="CI602"/>
      <c r="CJ602"/>
      <c r="CK602"/>
      <c r="CL602"/>
      <c r="CM602"/>
      <c r="CN602"/>
      <c r="CO602"/>
    </row>
    <row r="603" spans="2:93" ht="12.75">
      <c r="B603" s="101"/>
      <c r="C603" s="83"/>
      <c r="D603" s="84"/>
      <c r="E603" s="85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 s="83"/>
      <c r="CF603" s="84"/>
      <c r="CG603"/>
      <c r="CH603"/>
      <c r="CI603"/>
      <c r="CJ603"/>
      <c r="CK603"/>
      <c r="CL603"/>
      <c r="CM603"/>
      <c r="CN603"/>
      <c r="CO603"/>
    </row>
    <row r="604" spans="2:93" ht="12.75">
      <c r="B604" s="101"/>
      <c r="C604" s="83"/>
      <c r="D604" s="84"/>
      <c r="E604" s="85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 s="83"/>
      <c r="CF604" s="84"/>
      <c r="CG604"/>
      <c r="CH604"/>
      <c r="CI604"/>
      <c r="CJ604"/>
      <c r="CK604"/>
      <c r="CL604"/>
      <c r="CM604"/>
      <c r="CN604"/>
      <c r="CO604"/>
    </row>
    <row r="605" spans="2:93" ht="12.75">
      <c r="B605" s="101"/>
      <c r="C605" s="83"/>
      <c r="D605" s="84"/>
      <c r="E605" s="8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 s="83"/>
      <c r="CF605" s="84"/>
      <c r="CG605"/>
      <c r="CH605"/>
      <c r="CI605"/>
      <c r="CJ605"/>
      <c r="CK605"/>
      <c r="CL605"/>
      <c r="CM605"/>
      <c r="CN605"/>
      <c r="CO605"/>
    </row>
    <row r="606" spans="2:93" ht="12.75">
      <c r="B606" s="101"/>
      <c r="C606" s="83"/>
      <c r="D606" s="84"/>
      <c r="E606" s="85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 s="83"/>
      <c r="CF606" s="84"/>
      <c r="CG606"/>
      <c r="CH606"/>
      <c r="CI606"/>
      <c r="CJ606"/>
      <c r="CK606"/>
      <c r="CL606"/>
      <c r="CM606"/>
      <c r="CN606"/>
      <c r="CO606"/>
    </row>
    <row r="607" spans="2:93" ht="12.75">
      <c r="B607" s="101"/>
      <c r="C607" s="83"/>
      <c r="D607" s="84"/>
      <c r="E607" s="85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 s="83"/>
      <c r="CF607" s="84"/>
      <c r="CG607"/>
      <c r="CH607"/>
      <c r="CI607"/>
      <c r="CJ607"/>
      <c r="CK607"/>
      <c r="CL607"/>
      <c r="CM607"/>
      <c r="CN607"/>
      <c r="CO607"/>
    </row>
    <row r="608" spans="2:93" ht="12.75">
      <c r="B608" s="101"/>
      <c r="C608" s="83"/>
      <c r="D608" s="84"/>
      <c r="E608" s="85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 s="83"/>
      <c r="CF608" s="84"/>
      <c r="CG608"/>
      <c r="CH608"/>
      <c r="CI608"/>
      <c r="CJ608"/>
      <c r="CK608"/>
      <c r="CL608"/>
      <c r="CM608"/>
      <c r="CN608"/>
      <c r="CO608"/>
    </row>
    <row r="609" spans="2:93" ht="12.75">
      <c r="B609" s="101"/>
      <c r="C609" s="83"/>
      <c r="D609" s="84"/>
      <c r="E609" s="85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 s="83"/>
      <c r="CF609" s="84"/>
      <c r="CG609"/>
      <c r="CH609"/>
      <c r="CI609"/>
      <c r="CJ609"/>
      <c r="CK609"/>
      <c r="CL609"/>
      <c r="CM609"/>
      <c r="CN609"/>
      <c r="CO609"/>
    </row>
    <row r="610" spans="2:93" ht="12.75">
      <c r="B610" s="101"/>
      <c r="C610" s="83"/>
      <c r="D610" s="84"/>
      <c r="E610" s="85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 s="83"/>
      <c r="CF610" s="84"/>
      <c r="CG610"/>
      <c r="CH610"/>
      <c r="CI610"/>
      <c r="CJ610"/>
      <c r="CK610"/>
      <c r="CL610"/>
      <c r="CM610"/>
      <c r="CN610"/>
      <c r="CO610"/>
    </row>
    <row r="611" spans="2:93" ht="12.75">
      <c r="B611" s="101"/>
      <c r="C611" s="83"/>
      <c r="D611" s="84"/>
      <c r="E611" s="85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 s="83"/>
      <c r="CF611" s="84"/>
      <c r="CG611"/>
      <c r="CH611"/>
      <c r="CI611"/>
      <c r="CJ611"/>
      <c r="CK611"/>
      <c r="CL611"/>
      <c r="CM611"/>
      <c r="CN611"/>
      <c r="CO611"/>
    </row>
    <row r="612" spans="2:93" ht="12.75">
      <c r="B612" s="101"/>
      <c r="C612" s="83"/>
      <c r="D612" s="84"/>
      <c r="E612" s="85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 s="83"/>
      <c r="CF612" s="84"/>
      <c r="CG612"/>
      <c r="CH612"/>
      <c r="CI612"/>
      <c r="CJ612"/>
      <c r="CK612"/>
      <c r="CL612"/>
      <c r="CM612"/>
      <c r="CN612"/>
      <c r="CO612"/>
    </row>
    <row r="613" spans="2:93" ht="12.75">
      <c r="B613" s="101"/>
      <c r="C613" s="83"/>
      <c r="D613" s="84"/>
      <c r="E613" s="85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 s="83"/>
      <c r="CF613" s="84"/>
      <c r="CG613"/>
      <c r="CH613"/>
      <c r="CI613"/>
      <c r="CJ613"/>
      <c r="CK613"/>
      <c r="CL613"/>
      <c r="CM613"/>
      <c r="CN613"/>
      <c r="CO613"/>
    </row>
    <row r="614" spans="2:93" ht="12.75">
      <c r="B614" s="101"/>
      <c r="C614" s="83"/>
      <c r="D614" s="84"/>
      <c r="E614" s="85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 s="83"/>
      <c r="CF614" s="84"/>
      <c r="CG614"/>
      <c r="CH614"/>
      <c r="CI614"/>
      <c r="CJ614"/>
      <c r="CK614"/>
      <c r="CL614"/>
      <c r="CM614"/>
      <c r="CN614"/>
      <c r="CO614"/>
    </row>
    <row r="615" spans="2:93" ht="12.75">
      <c r="B615" s="101"/>
      <c r="C615" s="83"/>
      <c r="D615" s="84"/>
      <c r="E615" s="8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 s="83"/>
      <c r="CF615" s="84"/>
      <c r="CG615"/>
      <c r="CH615"/>
      <c r="CI615"/>
      <c r="CJ615"/>
      <c r="CK615"/>
      <c r="CL615"/>
      <c r="CM615"/>
      <c r="CN615"/>
      <c r="CO615"/>
    </row>
    <row r="616" spans="2:93" ht="12.75">
      <c r="B616" s="101"/>
      <c r="C616" s="83"/>
      <c r="D616" s="84"/>
      <c r="E616" s="85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 s="83"/>
      <c r="CF616" s="84"/>
      <c r="CG616"/>
      <c r="CH616"/>
      <c r="CI616"/>
      <c r="CJ616"/>
      <c r="CK616"/>
      <c r="CL616"/>
      <c r="CM616"/>
      <c r="CN616"/>
      <c r="CO616"/>
    </row>
    <row r="617" spans="2:93" ht="12.75">
      <c r="B617" s="101"/>
      <c r="C617" s="83"/>
      <c r="D617" s="84"/>
      <c r="E617" s="85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 s="83"/>
      <c r="CF617" s="84"/>
      <c r="CG617"/>
      <c r="CH617"/>
      <c r="CI617"/>
      <c r="CJ617"/>
      <c r="CK617"/>
      <c r="CL617"/>
      <c r="CM617"/>
      <c r="CN617"/>
      <c r="CO617"/>
    </row>
    <row r="618" spans="2:93" ht="12.75">
      <c r="B618" s="101"/>
      <c r="C618" s="83"/>
      <c r="D618" s="84"/>
      <c r="E618" s="85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 s="83"/>
      <c r="CF618" s="84"/>
      <c r="CG618"/>
      <c r="CH618"/>
      <c r="CI618"/>
      <c r="CJ618"/>
      <c r="CK618"/>
      <c r="CL618"/>
      <c r="CM618"/>
      <c r="CN618"/>
      <c r="CO618"/>
    </row>
    <row r="619" spans="2:93" ht="12.75">
      <c r="B619" s="101"/>
      <c r="C619" s="83"/>
      <c r="D619" s="84"/>
      <c r="E619" s="85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 s="83"/>
      <c r="CF619" s="84"/>
      <c r="CG619"/>
      <c r="CH619"/>
      <c r="CI619"/>
      <c r="CJ619"/>
      <c r="CK619"/>
      <c r="CL619"/>
      <c r="CM619"/>
      <c r="CN619"/>
      <c r="CO619"/>
    </row>
    <row r="620" spans="2:93" ht="12.75">
      <c r="B620" s="101"/>
      <c r="C620" s="83"/>
      <c r="D620" s="84"/>
      <c r="E620" s="85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 s="83"/>
      <c r="CF620" s="84"/>
      <c r="CG620"/>
      <c r="CH620"/>
      <c r="CI620"/>
      <c r="CJ620"/>
      <c r="CK620"/>
      <c r="CL620"/>
      <c r="CM620"/>
      <c r="CN620"/>
      <c r="CO620"/>
    </row>
    <row r="621" spans="2:93" ht="12.75">
      <c r="B621" s="101"/>
      <c r="C621" s="83"/>
      <c r="D621" s="86"/>
      <c r="E621" s="85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 s="83"/>
      <c r="CF621" s="86"/>
      <c r="CG621"/>
      <c r="CH621"/>
      <c r="CI621"/>
      <c r="CJ621"/>
      <c r="CK621"/>
      <c r="CL621"/>
      <c r="CM621"/>
      <c r="CN621"/>
      <c r="CO621"/>
    </row>
    <row r="622" spans="2:93" ht="12.75">
      <c r="B622" s="101"/>
      <c r="C622" s="83"/>
      <c r="D622" s="86"/>
      <c r="E622" s="85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 s="83"/>
      <c r="CF622" s="86"/>
      <c r="CG622"/>
      <c r="CH622"/>
      <c r="CI622"/>
      <c r="CJ622"/>
      <c r="CK622"/>
      <c r="CL622"/>
      <c r="CM622"/>
      <c r="CN622"/>
      <c r="CO622"/>
    </row>
    <row r="623" spans="2:93" ht="12.75">
      <c r="B623" s="101"/>
      <c r="C623" s="83"/>
      <c r="D623" s="86"/>
      <c r="E623" s="85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 s="83"/>
      <c r="CF623" s="86"/>
      <c r="CG623"/>
      <c r="CH623"/>
      <c r="CI623"/>
      <c r="CJ623"/>
      <c r="CK623"/>
      <c r="CL623"/>
      <c r="CM623"/>
      <c r="CN623"/>
      <c r="CO623"/>
    </row>
    <row r="624" spans="2:93" ht="12.75">
      <c r="B624" s="101"/>
      <c r="C624" s="83"/>
      <c r="D624" s="86"/>
      <c r="E624" s="85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 s="83"/>
      <c r="CF624" s="86"/>
      <c r="CG624"/>
      <c r="CH624"/>
      <c r="CI624"/>
      <c r="CJ624"/>
      <c r="CK624"/>
      <c r="CL624"/>
      <c r="CM624"/>
      <c r="CN624"/>
      <c r="CO624"/>
    </row>
    <row r="625" spans="2:93" ht="12.75">
      <c r="B625" s="101"/>
      <c r="C625" s="83"/>
      <c r="D625" s="86"/>
      <c r="E625" s="8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 s="83"/>
      <c r="CF625" s="86"/>
      <c r="CG625"/>
      <c r="CH625"/>
      <c r="CI625"/>
      <c r="CJ625"/>
      <c r="CK625"/>
      <c r="CL625"/>
      <c r="CM625"/>
      <c r="CN625"/>
      <c r="CO625"/>
    </row>
    <row r="626" spans="2:93" ht="12.75">
      <c r="B626" s="101"/>
      <c r="C626" s="83"/>
      <c r="D626" s="84"/>
      <c r="E626" s="85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 s="83"/>
      <c r="CF626" s="84"/>
      <c r="CG626"/>
      <c r="CH626"/>
      <c r="CI626"/>
      <c r="CJ626"/>
      <c r="CK626"/>
      <c r="CL626"/>
      <c r="CM626"/>
      <c r="CN626"/>
      <c r="CO626"/>
    </row>
    <row r="627" spans="2:93" ht="12.75">
      <c r="B627" s="101"/>
      <c r="C627" s="83"/>
      <c r="D627" s="86"/>
      <c r="E627" s="85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 s="83"/>
      <c r="CF627" s="86"/>
      <c r="CG627"/>
      <c r="CH627"/>
      <c r="CI627"/>
      <c r="CJ627"/>
      <c r="CK627"/>
      <c r="CL627"/>
      <c r="CM627"/>
      <c r="CN627"/>
      <c r="CO627"/>
    </row>
    <row r="628" spans="2:93" ht="12.75">
      <c r="B628" s="101"/>
      <c r="C628" s="83"/>
      <c r="D628" s="84"/>
      <c r="E628" s="85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 s="83"/>
      <c r="CF628" s="84"/>
      <c r="CG628"/>
      <c r="CH628"/>
      <c r="CI628"/>
      <c r="CJ628"/>
      <c r="CK628"/>
      <c r="CL628"/>
      <c r="CM628"/>
      <c r="CN628"/>
      <c r="CO628"/>
    </row>
    <row r="629" spans="2:93" ht="12.75">
      <c r="B629" s="101"/>
      <c r="C629" s="83"/>
      <c r="D629" s="84"/>
      <c r="E629" s="85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 s="83"/>
      <c r="CF629" s="84"/>
      <c r="CG629"/>
      <c r="CH629"/>
      <c r="CI629"/>
      <c r="CJ629"/>
      <c r="CK629"/>
      <c r="CL629"/>
      <c r="CM629"/>
      <c r="CN629"/>
      <c r="CO629"/>
    </row>
    <row r="630" spans="2:93" ht="12.75">
      <c r="B630" s="101"/>
      <c r="C630" s="83"/>
      <c r="D630" s="84"/>
      <c r="E630" s="85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 s="83"/>
      <c r="CF630" s="84"/>
      <c r="CG630"/>
      <c r="CH630"/>
      <c r="CI630"/>
      <c r="CJ630"/>
      <c r="CK630"/>
      <c r="CL630"/>
      <c r="CM630"/>
      <c r="CN630"/>
      <c r="CO630"/>
    </row>
    <row r="631" spans="2:93" ht="12.75">
      <c r="B631" s="101"/>
      <c r="C631" s="83"/>
      <c r="D631" s="84"/>
      <c r="E631" s="85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 s="83"/>
      <c r="CF631" s="84"/>
      <c r="CG631"/>
      <c r="CH631"/>
      <c r="CI631"/>
      <c r="CJ631"/>
      <c r="CK631"/>
      <c r="CL631"/>
      <c r="CM631"/>
      <c r="CN631"/>
      <c r="CO631"/>
    </row>
    <row r="632" spans="2:93" ht="12.75">
      <c r="B632" s="101"/>
      <c r="C632" s="83"/>
      <c r="D632" s="84"/>
      <c r="E632" s="85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 s="83"/>
      <c r="CF632" s="84"/>
      <c r="CG632"/>
      <c r="CH632"/>
      <c r="CI632"/>
      <c r="CJ632"/>
      <c r="CK632"/>
      <c r="CL632"/>
      <c r="CM632"/>
      <c r="CN632"/>
      <c r="CO632"/>
    </row>
    <row r="633" spans="2:93" ht="12.75">
      <c r="B633" s="101"/>
      <c r="C633" s="83"/>
      <c r="D633" s="84"/>
      <c r="E633" s="85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 s="83"/>
      <c r="CF633" s="84"/>
      <c r="CG633"/>
      <c r="CH633"/>
      <c r="CI633"/>
      <c r="CJ633"/>
      <c r="CK633"/>
      <c r="CL633"/>
      <c r="CM633"/>
      <c r="CN633"/>
      <c r="CO633"/>
    </row>
    <row r="634" spans="2:93" ht="12.75">
      <c r="B634" s="101"/>
      <c r="C634" s="83"/>
      <c r="D634" s="84"/>
      <c r="E634" s="85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 s="83"/>
      <c r="CF634" s="84"/>
      <c r="CG634"/>
      <c r="CH634"/>
      <c r="CI634"/>
      <c r="CJ634"/>
      <c r="CK634"/>
      <c r="CL634"/>
      <c r="CM634"/>
      <c r="CN634"/>
      <c r="CO634"/>
    </row>
    <row r="635" spans="2:93" ht="12.75">
      <c r="B635" s="101"/>
      <c r="C635" s="83"/>
      <c r="D635" s="84"/>
      <c r="E635" s="8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 s="83"/>
      <c r="CF635" s="84"/>
      <c r="CG635"/>
      <c r="CH635"/>
      <c r="CI635"/>
      <c r="CJ635"/>
      <c r="CK635"/>
      <c r="CL635"/>
      <c r="CM635"/>
      <c r="CN635"/>
      <c r="CO635"/>
    </row>
    <row r="636" spans="2:93" ht="12.75">
      <c r="B636" s="101"/>
      <c r="C636" s="83"/>
      <c r="D636" s="84"/>
      <c r="E636" s="85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 s="83"/>
      <c r="CF636" s="84"/>
      <c r="CG636"/>
      <c r="CH636"/>
      <c r="CI636"/>
      <c r="CJ636"/>
      <c r="CK636"/>
      <c r="CL636"/>
      <c r="CM636"/>
      <c r="CN636"/>
      <c r="CO636"/>
    </row>
    <row r="637" spans="2:93" ht="12.75">
      <c r="B637" s="101"/>
      <c r="C637" s="83"/>
      <c r="D637" s="84"/>
      <c r="E637" s="85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 s="83"/>
      <c r="CF637" s="84"/>
      <c r="CG637"/>
      <c r="CH637"/>
      <c r="CI637"/>
      <c r="CJ637"/>
      <c r="CK637"/>
      <c r="CL637"/>
      <c r="CM637"/>
      <c r="CN637"/>
      <c r="CO637"/>
    </row>
    <row r="638" spans="2:93" ht="12.75">
      <c r="B638" s="101"/>
      <c r="C638" s="83"/>
      <c r="D638" s="84"/>
      <c r="E638" s="85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 s="83"/>
      <c r="CF638" s="84"/>
      <c r="CG638"/>
      <c r="CH638"/>
      <c r="CI638"/>
      <c r="CJ638"/>
      <c r="CK638"/>
      <c r="CL638"/>
      <c r="CM638"/>
      <c r="CN638"/>
      <c r="CO638"/>
    </row>
    <row r="639" spans="2:93" ht="12.75">
      <c r="B639" s="101"/>
      <c r="C639" s="83"/>
      <c r="D639" s="84"/>
      <c r="E639" s="85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 s="83"/>
      <c r="CF639" s="84"/>
      <c r="CG639"/>
      <c r="CH639"/>
      <c r="CI639"/>
      <c r="CJ639"/>
      <c r="CK639"/>
      <c r="CL639"/>
      <c r="CM639"/>
      <c r="CN639"/>
      <c r="CO639"/>
    </row>
    <row r="640" spans="2:93" ht="12.75">
      <c r="B640" s="101"/>
      <c r="C640" s="83"/>
      <c r="D640" s="84"/>
      <c r="E640" s="85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 s="83"/>
      <c r="CF640" s="84"/>
      <c r="CG640"/>
      <c r="CH640"/>
      <c r="CI640"/>
      <c r="CJ640"/>
      <c r="CK640"/>
      <c r="CL640"/>
      <c r="CM640"/>
      <c r="CN640"/>
      <c r="CO640"/>
    </row>
    <row r="641" spans="2:93" ht="12.75">
      <c r="B641" s="101"/>
      <c r="C641" s="83"/>
      <c r="D641" s="84"/>
      <c r="E641" s="85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 s="83"/>
      <c r="CF641" s="84"/>
      <c r="CG641"/>
      <c r="CH641"/>
      <c r="CI641"/>
      <c r="CJ641"/>
      <c r="CK641"/>
      <c r="CL641"/>
      <c r="CM641"/>
      <c r="CN641"/>
      <c r="CO641"/>
    </row>
    <row r="642" spans="2:93" ht="12.75">
      <c r="B642" s="101"/>
      <c r="C642" s="83"/>
      <c r="D642" s="84"/>
      <c r="E642" s="85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 s="83"/>
      <c r="CF642" s="84"/>
      <c r="CG642"/>
      <c r="CH642"/>
      <c r="CI642"/>
      <c r="CJ642"/>
      <c r="CK642"/>
      <c r="CL642"/>
      <c r="CM642"/>
      <c r="CN642"/>
      <c r="CO642"/>
    </row>
    <row r="643" spans="2:93" ht="12.75">
      <c r="B643" s="101"/>
      <c r="C643" s="83"/>
      <c r="D643" s="84"/>
      <c r="E643" s="85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 s="83"/>
      <c r="CF643" s="84"/>
      <c r="CG643"/>
      <c r="CH643"/>
      <c r="CI643"/>
      <c r="CJ643"/>
      <c r="CK643"/>
      <c r="CL643"/>
      <c r="CM643"/>
      <c r="CN643"/>
      <c r="CO643"/>
    </row>
    <row r="644" spans="2:93" ht="12.75">
      <c r="B644" s="101"/>
      <c r="C644" s="83"/>
      <c r="D644" s="84"/>
      <c r="E644" s="85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 s="83"/>
      <c r="CF644" s="84"/>
      <c r="CG644"/>
      <c r="CH644"/>
      <c r="CI644"/>
      <c r="CJ644"/>
      <c r="CK644"/>
      <c r="CL644"/>
      <c r="CM644"/>
      <c r="CN644"/>
      <c r="CO644"/>
    </row>
    <row r="645" spans="2:93" ht="12.75">
      <c r="B645" s="101"/>
      <c r="C645" s="83"/>
      <c r="D645" s="84"/>
      <c r="E645" s="8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 s="83"/>
      <c r="CF645" s="84"/>
      <c r="CG645"/>
      <c r="CH645"/>
      <c r="CI645"/>
      <c r="CJ645"/>
      <c r="CK645"/>
      <c r="CL645"/>
      <c r="CM645"/>
      <c r="CN645"/>
      <c r="CO645"/>
    </row>
    <row r="646" spans="2:93" ht="12.75">
      <c r="B646" s="101"/>
      <c r="C646" s="83"/>
      <c r="D646" s="84"/>
      <c r="E646" s="85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 s="83"/>
      <c r="CF646" s="84"/>
      <c r="CG646"/>
      <c r="CH646"/>
      <c r="CI646"/>
      <c r="CJ646"/>
      <c r="CK646"/>
      <c r="CL646"/>
      <c r="CM646"/>
      <c r="CN646"/>
      <c r="CO646"/>
    </row>
    <row r="647" spans="2:93" ht="12.75">
      <c r="B647" s="101"/>
      <c r="C647" s="83"/>
      <c r="D647" s="84"/>
      <c r="E647" s="85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 s="83"/>
      <c r="CF647" s="84"/>
      <c r="CG647"/>
      <c r="CH647"/>
      <c r="CI647"/>
      <c r="CJ647"/>
      <c r="CK647"/>
      <c r="CL647"/>
      <c r="CM647"/>
      <c r="CN647"/>
      <c r="CO647"/>
    </row>
    <row r="648" spans="2:93" ht="12.75">
      <c r="B648" s="101"/>
      <c r="C648" s="83"/>
      <c r="D648" s="84"/>
      <c r="E648" s="85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 s="83"/>
      <c r="CF648" s="84"/>
      <c r="CG648"/>
      <c r="CH648"/>
      <c r="CI648"/>
      <c r="CJ648"/>
      <c r="CK648"/>
      <c r="CL648"/>
      <c r="CM648"/>
      <c r="CN648"/>
      <c r="CO648"/>
    </row>
    <row r="649" spans="2:93" ht="12.75">
      <c r="B649" s="101"/>
      <c r="C649" s="83"/>
      <c r="D649" s="84"/>
      <c r="E649" s="85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 s="83"/>
      <c r="CF649" s="84"/>
      <c r="CG649"/>
      <c r="CH649"/>
      <c r="CI649"/>
      <c r="CJ649"/>
      <c r="CK649"/>
      <c r="CL649"/>
      <c r="CM649"/>
      <c r="CN649"/>
      <c r="CO649"/>
    </row>
    <row r="650" spans="2:93" ht="12.75">
      <c r="B650" s="101"/>
      <c r="C650" s="83"/>
      <c r="D650" s="84"/>
      <c r="E650" s="85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 s="83"/>
      <c r="CF650" s="84"/>
      <c r="CG650"/>
      <c r="CH650"/>
      <c r="CI650"/>
      <c r="CJ650"/>
      <c r="CK650"/>
      <c r="CL650"/>
      <c r="CM650"/>
      <c r="CN650"/>
      <c r="CO650"/>
    </row>
    <row r="651" spans="2:93" ht="12.75">
      <c r="B651" s="101"/>
      <c r="C651" s="83"/>
      <c r="D651" s="84"/>
      <c r="E651" s="85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 s="83"/>
      <c r="CF651" s="84"/>
      <c r="CG651"/>
      <c r="CH651"/>
      <c r="CI651"/>
      <c r="CJ651"/>
      <c r="CK651"/>
      <c r="CL651"/>
      <c r="CM651"/>
      <c r="CN651"/>
      <c r="CO651"/>
    </row>
    <row r="652" spans="2:93" ht="12.75">
      <c r="B652" s="101"/>
      <c r="C652" s="83"/>
      <c r="D652" s="84"/>
      <c r="E652" s="85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 s="83"/>
      <c r="CF652" s="84"/>
      <c r="CG652"/>
      <c r="CH652"/>
      <c r="CI652"/>
      <c r="CJ652"/>
      <c r="CK652"/>
      <c r="CL652"/>
      <c r="CM652"/>
      <c r="CN652"/>
      <c r="CO652"/>
    </row>
    <row r="653" spans="2:93" ht="12.75">
      <c r="B653" s="101"/>
      <c r="C653" s="83"/>
      <c r="D653" s="84"/>
      <c r="E653" s="85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 s="83"/>
      <c r="CF653" s="84"/>
      <c r="CG653"/>
      <c r="CH653"/>
      <c r="CI653"/>
      <c r="CJ653"/>
      <c r="CK653"/>
      <c r="CL653"/>
      <c r="CM653"/>
      <c r="CN653"/>
      <c r="CO653"/>
    </row>
    <row r="654" spans="2:93" ht="12.75">
      <c r="B654" s="101"/>
      <c r="C654" s="83"/>
      <c r="D654" s="84"/>
      <c r="E654" s="85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 s="83"/>
      <c r="CF654" s="84"/>
      <c r="CG654"/>
      <c r="CH654"/>
      <c r="CI654"/>
      <c r="CJ654"/>
      <c r="CK654"/>
      <c r="CL654"/>
      <c r="CM654"/>
      <c r="CN654"/>
      <c r="CO654"/>
    </row>
    <row r="655" spans="2:93" ht="12.75">
      <c r="B655" s="101"/>
      <c r="C655" s="83"/>
      <c r="D655" s="84"/>
      <c r="E655" s="8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 s="83"/>
      <c r="CF655" s="84"/>
      <c r="CG655"/>
      <c r="CH655"/>
      <c r="CI655"/>
      <c r="CJ655"/>
      <c r="CK655"/>
      <c r="CL655"/>
      <c r="CM655"/>
      <c r="CN655"/>
      <c r="CO655"/>
    </row>
    <row r="656" spans="2:93" ht="12.75">
      <c r="B656" s="101"/>
      <c r="C656" s="83"/>
      <c r="D656" s="84"/>
      <c r="E656" s="85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 s="83"/>
      <c r="CF656" s="84"/>
      <c r="CG656"/>
      <c r="CH656"/>
      <c r="CI656"/>
      <c r="CJ656"/>
      <c r="CK656"/>
      <c r="CL656"/>
      <c r="CM656"/>
      <c r="CN656"/>
      <c r="CO656"/>
    </row>
    <row r="657" spans="2:93" ht="12.75">
      <c r="B657" s="101"/>
      <c r="C657" s="83"/>
      <c r="D657" s="84"/>
      <c r="E657" s="85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 s="83"/>
      <c r="CF657" s="84"/>
      <c r="CG657"/>
      <c r="CH657"/>
      <c r="CI657"/>
      <c r="CJ657"/>
      <c r="CK657"/>
      <c r="CL657"/>
      <c r="CM657"/>
      <c r="CN657"/>
      <c r="CO657"/>
    </row>
    <row r="658" spans="2:93" ht="12.75">
      <c r="B658" s="101"/>
      <c r="C658" s="83"/>
      <c r="D658" s="84"/>
      <c r="E658" s="85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 s="83"/>
      <c r="CF658" s="84"/>
      <c r="CG658"/>
      <c r="CH658"/>
      <c r="CI658"/>
      <c r="CJ658"/>
      <c r="CK658"/>
      <c r="CL658"/>
      <c r="CM658"/>
      <c r="CN658"/>
      <c r="CO658"/>
    </row>
    <row r="659" spans="2:93" ht="12.75">
      <c r="B659" s="101"/>
      <c r="C659" s="83"/>
      <c r="D659" s="84"/>
      <c r="E659" s="85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 s="83"/>
      <c r="CF659" s="84"/>
      <c r="CG659"/>
      <c r="CH659"/>
      <c r="CI659"/>
      <c r="CJ659"/>
      <c r="CK659"/>
      <c r="CL659"/>
      <c r="CM659"/>
      <c r="CN659"/>
      <c r="CO659"/>
    </row>
    <row r="660" spans="2:93" ht="12.75">
      <c r="B660" s="101"/>
      <c r="C660" s="83"/>
      <c r="D660" s="84"/>
      <c r="E660" s="85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 s="83"/>
      <c r="CF660" s="84"/>
      <c r="CG660"/>
      <c r="CH660"/>
      <c r="CI660"/>
      <c r="CJ660"/>
      <c r="CK660"/>
      <c r="CL660"/>
      <c r="CM660"/>
      <c r="CN660"/>
      <c r="CO660"/>
    </row>
    <row r="661" spans="2:93" ht="12.75">
      <c r="B661" s="101"/>
      <c r="C661" s="83"/>
      <c r="D661" s="84"/>
      <c r="E661" s="85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 s="83"/>
      <c r="CF661" s="84"/>
      <c r="CG661"/>
      <c r="CH661"/>
      <c r="CI661"/>
      <c r="CJ661"/>
      <c r="CK661"/>
      <c r="CL661"/>
      <c r="CM661"/>
      <c r="CN661"/>
      <c r="CO661"/>
    </row>
    <row r="662" spans="2:93" ht="12.75">
      <c r="B662" s="101"/>
      <c r="C662" s="83"/>
      <c r="D662" s="84"/>
      <c r="E662" s="85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 s="83"/>
      <c r="CF662" s="84"/>
      <c r="CG662"/>
      <c r="CH662"/>
      <c r="CI662"/>
      <c r="CJ662"/>
      <c r="CK662"/>
      <c r="CL662"/>
      <c r="CM662"/>
      <c r="CN662"/>
      <c r="CO662"/>
    </row>
    <row r="663" spans="2:93" ht="12.75">
      <c r="B663" s="101"/>
      <c r="C663" s="83"/>
      <c r="D663" s="84"/>
      <c r="E663" s="85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 s="83"/>
      <c r="CF663" s="84"/>
      <c r="CG663"/>
      <c r="CH663"/>
      <c r="CI663"/>
      <c r="CJ663"/>
      <c r="CK663"/>
      <c r="CL663"/>
      <c r="CM663"/>
      <c r="CN663"/>
      <c r="CO663"/>
    </row>
    <row r="664" spans="2:93" ht="12.75">
      <c r="B664" s="101"/>
      <c r="C664" s="83"/>
      <c r="D664" s="84"/>
      <c r="E664" s="85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 s="83"/>
      <c r="CF664" s="84"/>
      <c r="CG664"/>
      <c r="CH664"/>
      <c r="CI664"/>
      <c r="CJ664"/>
      <c r="CK664"/>
      <c r="CL664"/>
      <c r="CM664"/>
      <c r="CN664"/>
      <c r="CO664"/>
    </row>
    <row r="665" spans="2:93" ht="12.75">
      <c r="B665" s="101"/>
      <c r="C665" s="83"/>
      <c r="D665" s="84"/>
      <c r="E665" s="8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 s="83"/>
      <c r="CF665" s="84"/>
      <c r="CG665"/>
      <c r="CH665"/>
      <c r="CI665"/>
      <c r="CJ665"/>
      <c r="CK665"/>
      <c r="CL665"/>
      <c r="CM665"/>
      <c r="CN665"/>
      <c r="CO665"/>
    </row>
    <row r="666" spans="2:93" ht="12.75">
      <c r="B666" s="101"/>
      <c r="C666" s="83"/>
      <c r="D666" s="84"/>
      <c r="E666" s="85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 s="83"/>
      <c r="CF666" s="84"/>
      <c r="CG666"/>
      <c r="CH666"/>
      <c r="CI666"/>
      <c r="CJ666"/>
      <c r="CK666"/>
      <c r="CL666"/>
      <c r="CM666"/>
      <c r="CN666"/>
      <c r="CO666"/>
    </row>
    <row r="667" spans="2:93" ht="12.75">
      <c r="B667" s="101"/>
      <c r="C667" s="83"/>
      <c r="D667" s="84"/>
      <c r="E667" s="85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 s="83"/>
      <c r="CF667" s="84"/>
      <c r="CG667"/>
      <c r="CH667"/>
      <c r="CI667"/>
      <c r="CJ667"/>
      <c r="CK667"/>
      <c r="CL667"/>
      <c r="CM667"/>
      <c r="CN667"/>
      <c r="CO667"/>
    </row>
    <row r="668" spans="2:93" ht="12.75">
      <c r="B668" s="101"/>
      <c r="C668" s="83"/>
      <c r="D668" s="84"/>
      <c r="E668" s="85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 s="83"/>
      <c r="CF668" s="84"/>
      <c r="CG668"/>
      <c r="CH668"/>
      <c r="CI668"/>
      <c r="CJ668"/>
      <c r="CK668"/>
      <c r="CL668"/>
      <c r="CM668"/>
      <c r="CN668"/>
      <c r="CO668"/>
    </row>
    <row r="669" spans="2:93" ht="12.75">
      <c r="B669" s="101"/>
      <c r="C669" s="83"/>
      <c r="D669" s="84"/>
      <c r="E669" s="85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 s="83"/>
      <c r="CF669" s="84"/>
      <c r="CG669"/>
      <c r="CH669"/>
      <c r="CI669"/>
      <c r="CJ669"/>
      <c r="CK669"/>
      <c r="CL669"/>
      <c r="CM669"/>
      <c r="CN669"/>
      <c r="CO669"/>
    </row>
    <row r="670" spans="2:93" ht="12.75">
      <c r="B670" s="101"/>
      <c r="C670" s="83"/>
      <c r="D670" s="84"/>
      <c r="E670" s="85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 s="83"/>
      <c r="CF670" s="84"/>
      <c r="CG670"/>
      <c r="CH670"/>
      <c r="CI670"/>
      <c r="CJ670"/>
      <c r="CK670"/>
      <c r="CL670"/>
      <c r="CM670"/>
      <c r="CN670"/>
      <c r="CO670"/>
    </row>
    <row r="671" spans="2:93" ht="12.75">
      <c r="B671" s="101"/>
      <c r="C671" s="83"/>
      <c r="D671" s="84"/>
      <c r="E671" s="85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 s="83"/>
      <c r="CF671" s="84"/>
      <c r="CG671"/>
      <c r="CH671"/>
      <c r="CI671"/>
      <c r="CJ671"/>
      <c r="CK671"/>
      <c r="CL671"/>
      <c r="CM671"/>
      <c r="CN671"/>
      <c r="CO671"/>
    </row>
    <row r="672" spans="2:93" ht="12.75">
      <c r="B672" s="101"/>
      <c r="C672" s="83"/>
      <c r="D672" s="84"/>
      <c r="E672" s="85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 s="83"/>
      <c r="CF672" s="84"/>
      <c r="CG672"/>
      <c r="CH672"/>
      <c r="CI672"/>
      <c r="CJ672"/>
      <c r="CK672"/>
      <c r="CL672"/>
      <c r="CM672"/>
      <c r="CN672"/>
      <c r="CO672"/>
    </row>
    <row r="673" spans="2:93" ht="12.75">
      <c r="B673" s="101"/>
      <c r="C673" s="83"/>
      <c r="D673" s="84"/>
      <c r="E673" s="85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 s="83"/>
      <c r="CF673" s="84"/>
      <c r="CG673"/>
      <c r="CH673"/>
      <c r="CI673"/>
      <c r="CJ673"/>
      <c r="CK673"/>
      <c r="CL673"/>
      <c r="CM673"/>
      <c r="CN673"/>
      <c r="CO673"/>
    </row>
    <row r="674" spans="2:93" ht="12.75">
      <c r="B674" s="101"/>
      <c r="C674" s="83"/>
      <c r="D674" s="84"/>
      <c r="E674" s="85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 s="83"/>
      <c r="CF674" s="84"/>
      <c r="CG674"/>
      <c r="CH674"/>
      <c r="CI674"/>
      <c r="CJ674"/>
      <c r="CK674"/>
      <c r="CL674"/>
      <c r="CM674"/>
      <c r="CN674"/>
      <c r="CO674"/>
    </row>
    <row r="675" spans="2:93" ht="12.75">
      <c r="B675" s="101"/>
      <c r="C675" s="83"/>
      <c r="D675" s="84"/>
      <c r="E675" s="8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 s="83"/>
      <c r="CF675" s="84"/>
      <c r="CG675"/>
      <c r="CH675"/>
      <c r="CI675"/>
      <c r="CJ675"/>
      <c r="CK675"/>
      <c r="CL675"/>
      <c r="CM675"/>
      <c r="CN675"/>
      <c r="CO675"/>
    </row>
    <row r="676" spans="2:93" ht="12.75">
      <c r="B676" s="101"/>
      <c r="C676" s="83"/>
      <c r="D676" s="84"/>
      <c r="E676" s="85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 s="83"/>
      <c r="CF676" s="84"/>
      <c r="CG676"/>
      <c r="CH676"/>
      <c r="CI676"/>
      <c r="CJ676"/>
      <c r="CK676"/>
      <c r="CL676"/>
      <c r="CM676"/>
      <c r="CN676"/>
      <c r="CO676"/>
    </row>
    <row r="677" spans="2:93" ht="12.75">
      <c r="B677" s="101"/>
      <c r="C677" s="83"/>
      <c r="D677" s="84"/>
      <c r="E677" s="85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 s="83"/>
      <c r="CF677" s="84"/>
      <c r="CG677"/>
      <c r="CH677"/>
      <c r="CI677"/>
      <c r="CJ677"/>
      <c r="CK677"/>
      <c r="CL677"/>
      <c r="CM677"/>
      <c r="CN677"/>
      <c r="CO677"/>
    </row>
    <row r="678" spans="2:93" ht="12.75">
      <c r="B678" s="101"/>
      <c r="C678" s="83"/>
      <c r="D678" s="84"/>
      <c r="E678" s="85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 s="83"/>
      <c r="CF678" s="84"/>
      <c r="CG678"/>
      <c r="CH678"/>
      <c r="CI678"/>
      <c r="CJ678"/>
      <c r="CK678"/>
      <c r="CL678"/>
      <c r="CM678"/>
      <c r="CN678"/>
      <c r="CO678"/>
    </row>
    <row r="679" spans="2:93" ht="12.75">
      <c r="B679" s="101"/>
      <c r="C679" s="83"/>
      <c r="D679" s="84"/>
      <c r="E679" s="85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 s="83"/>
      <c r="CF679" s="84"/>
      <c r="CG679"/>
      <c r="CH679"/>
      <c r="CI679"/>
      <c r="CJ679"/>
      <c r="CK679"/>
      <c r="CL679"/>
      <c r="CM679"/>
      <c r="CN679"/>
      <c r="CO679"/>
    </row>
    <row r="680" spans="2:93" ht="12.75">
      <c r="B680" s="101"/>
      <c r="C680" s="83"/>
      <c r="D680" s="84"/>
      <c r="E680" s="85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 s="83"/>
      <c r="CF680" s="84"/>
      <c r="CG680"/>
      <c r="CH680"/>
      <c r="CI680"/>
      <c r="CJ680"/>
      <c r="CK680"/>
      <c r="CL680"/>
      <c r="CM680"/>
      <c r="CN680"/>
      <c r="CO680"/>
    </row>
    <row r="681" spans="2:93" ht="12.75">
      <c r="B681" s="101"/>
      <c r="C681" s="83"/>
      <c r="D681" s="84"/>
      <c r="E681" s="85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 s="83"/>
      <c r="CF681" s="84"/>
      <c r="CG681"/>
      <c r="CH681"/>
      <c r="CI681"/>
      <c r="CJ681"/>
      <c r="CK681"/>
      <c r="CL681"/>
      <c r="CM681"/>
      <c r="CN681"/>
      <c r="CO681"/>
    </row>
    <row r="682" spans="2:93" ht="12.75">
      <c r="B682" s="101"/>
      <c r="C682" s="83"/>
      <c r="D682" s="84"/>
      <c r="E682" s="85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 s="83"/>
      <c r="CF682" s="84"/>
      <c r="CG682"/>
      <c r="CH682"/>
      <c r="CI682"/>
      <c r="CJ682"/>
      <c r="CK682"/>
      <c r="CL682"/>
      <c r="CM682"/>
      <c r="CN682"/>
      <c r="CO682"/>
    </row>
    <row r="683" spans="2:93" ht="12.75">
      <c r="B683" s="101"/>
      <c r="C683" s="83"/>
      <c r="D683" s="84"/>
      <c r="E683" s="85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 s="83"/>
      <c r="CF683" s="84"/>
      <c r="CG683"/>
      <c r="CH683"/>
      <c r="CI683"/>
      <c r="CJ683"/>
      <c r="CK683"/>
      <c r="CL683"/>
      <c r="CM683"/>
      <c r="CN683"/>
      <c r="CO683"/>
    </row>
    <row r="684" spans="2:93" ht="12.75">
      <c r="B684" s="101"/>
      <c r="C684" s="83"/>
      <c r="D684" s="84"/>
      <c r="E684" s="85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 s="83"/>
      <c r="CF684" s="84"/>
      <c r="CG684"/>
      <c r="CH684"/>
      <c r="CI684"/>
      <c r="CJ684"/>
      <c r="CK684"/>
      <c r="CL684"/>
      <c r="CM684"/>
      <c r="CN684"/>
      <c r="CO684"/>
    </row>
    <row r="685" spans="2:93" ht="12.75">
      <c r="B685" s="101"/>
      <c r="C685" s="83"/>
      <c r="D685" s="84"/>
      <c r="E685" s="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 s="83"/>
      <c r="CF685" s="84"/>
      <c r="CG685"/>
      <c r="CH685"/>
      <c r="CI685"/>
      <c r="CJ685"/>
      <c r="CK685"/>
      <c r="CL685"/>
      <c r="CM685"/>
      <c r="CN685"/>
      <c r="CO685"/>
    </row>
    <row r="686" spans="2:93" ht="12.75">
      <c r="B686" s="101"/>
      <c r="C686" s="83"/>
      <c r="D686" s="84"/>
      <c r="E686" s="85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 s="83"/>
      <c r="CF686" s="84"/>
      <c r="CG686"/>
      <c r="CH686"/>
      <c r="CI686"/>
      <c r="CJ686"/>
      <c r="CK686"/>
      <c r="CL686"/>
      <c r="CM686"/>
      <c r="CN686"/>
      <c r="CO686"/>
    </row>
    <row r="687" spans="2:93" ht="12.75">
      <c r="B687" s="101"/>
      <c r="C687" s="83"/>
      <c r="D687" s="84"/>
      <c r="E687" s="85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 s="83"/>
      <c r="CF687" s="84"/>
      <c r="CG687"/>
      <c r="CH687"/>
      <c r="CI687"/>
      <c r="CJ687"/>
      <c r="CK687"/>
      <c r="CL687"/>
      <c r="CM687"/>
      <c r="CN687"/>
      <c r="CO687"/>
    </row>
    <row r="688" spans="2:93" ht="12.75">
      <c r="B688" s="101"/>
      <c r="C688" s="83"/>
      <c r="D688" s="84"/>
      <c r="E688" s="85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 s="83"/>
      <c r="CF688" s="84"/>
      <c r="CG688"/>
      <c r="CH688"/>
      <c r="CI688"/>
      <c r="CJ688"/>
      <c r="CK688"/>
      <c r="CL688"/>
      <c r="CM688"/>
      <c r="CN688"/>
      <c r="CO688"/>
    </row>
    <row r="689" spans="2:93" ht="12.75">
      <c r="B689" s="101"/>
      <c r="C689" s="83"/>
      <c r="D689" s="84"/>
      <c r="E689" s="85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 s="83"/>
      <c r="CF689" s="84"/>
      <c r="CG689"/>
      <c r="CH689"/>
      <c r="CI689"/>
      <c r="CJ689"/>
      <c r="CK689"/>
      <c r="CL689"/>
      <c r="CM689"/>
      <c r="CN689"/>
      <c r="CO689"/>
    </row>
    <row r="690" spans="2:93" ht="12.75">
      <c r="B690" s="101"/>
      <c r="C690" s="83"/>
      <c r="D690" s="84"/>
      <c r="E690" s="85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 s="83"/>
      <c r="CF690" s="84"/>
      <c r="CG690"/>
      <c r="CH690"/>
      <c r="CI690"/>
      <c r="CJ690"/>
      <c r="CK690"/>
      <c r="CL690"/>
      <c r="CM690"/>
      <c r="CN690"/>
      <c r="CO690"/>
    </row>
    <row r="691" spans="2:93" ht="12.75">
      <c r="B691" s="101"/>
      <c r="C691" s="83"/>
      <c r="D691" s="84"/>
      <c r="E691" s="85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 s="83"/>
      <c r="CF691" s="84"/>
      <c r="CG691"/>
      <c r="CH691"/>
      <c r="CI691"/>
      <c r="CJ691"/>
      <c r="CK691"/>
      <c r="CL691"/>
      <c r="CM691"/>
      <c r="CN691"/>
      <c r="CO691"/>
    </row>
    <row r="692" spans="2:93" ht="12.75">
      <c r="B692" s="101"/>
      <c r="C692" s="83"/>
      <c r="D692" s="84"/>
      <c r="E692" s="85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 s="83"/>
      <c r="CF692" s="84"/>
      <c r="CG692"/>
      <c r="CH692"/>
      <c r="CI692"/>
      <c r="CJ692"/>
      <c r="CK692"/>
      <c r="CL692"/>
      <c r="CM692"/>
      <c r="CN692"/>
      <c r="CO692"/>
    </row>
    <row r="693" spans="2:93" ht="12.75">
      <c r="B693" s="101"/>
      <c r="C693" s="83"/>
      <c r="D693" s="84"/>
      <c r="E693" s="85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 s="83"/>
      <c r="CF693" s="84"/>
      <c r="CG693"/>
      <c r="CH693"/>
      <c r="CI693"/>
      <c r="CJ693"/>
      <c r="CK693"/>
      <c r="CL693"/>
      <c r="CM693"/>
      <c r="CN693"/>
      <c r="CO693"/>
    </row>
    <row r="694" spans="2:93" ht="12.75">
      <c r="B694" s="101"/>
      <c r="C694" s="83"/>
      <c r="D694" s="84"/>
      <c r="E694" s="85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 s="83"/>
      <c r="CF694" s="84"/>
      <c r="CG694"/>
      <c r="CH694"/>
      <c r="CI694"/>
      <c r="CJ694"/>
      <c r="CK694"/>
      <c r="CL694"/>
      <c r="CM694"/>
      <c r="CN694"/>
      <c r="CO694"/>
    </row>
    <row r="695" spans="2:93" ht="12.75">
      <c r="B695" s="101"/>
      <c r="C695" s="83"/>
      <c r="D695" s="84"/>
      <c r="E695" s="8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 s="83"/>
      <c r="CF695" s="84"/>
      <c r="CG695"/>
      <c r="CH695"/>
      <c r="CI695"/>
      <c r="CJ695"/>
      <c r="CK695"/>
      <c r="CL695"/>
      <c r="CM695"/>
      <c r="CN695"/>
      <c r="CO695"/>
    </row>
    <row r="696" spans="2:93" ht="12.75">
      <c r="B696" s="101"/>
      <c r="C696" s="83"/>
      <c r="D696" s="84"/>
      <c r="E696" s="85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 s="83"/>
      <c r="CF696" s="84"/>
      <c r="CG696"/>
      <c r="CH696"/>
      <c r="CI696"/>
      <c r="CJ696"/>
      <c r="CK696"/>
      <c r="CL696"/>
      <c r="CM696"/>
      <c r="CN696"/>
      <c r="CO696"/>
    </row>
    <row r="697" spans="2:93" ht="12.75">
      <c r="B697" s="101"/>
      <c r="C697" s="83"/>
      <c r="D697" s="84"/>
      <c r="E697" s="85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 s="83"/>
      <c r="CF697" s="84"/>
      <c r="CG697"/>
      <c r="CH697"/>
      <c r="CI697"/>
      <c r="CJ697"/>
      <c r="CK697"/>
      <c r="CL697"/>
      <c r="CM697"/>
      <c r="CN697"/>
      <c r="CO697"/>
    </row>
    <row r="698" spans="2:93" ht="12.75">
      <c r="B698" s="101"/>
      <c r="C698" s="83"/>
      <c r="D698" s="84"/>
      <c r="E698" s="85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 s="83"/>
      <c r="CF698" s="84"/>
      <c r="CG698"/>
      <c r="CH698"/>
      <c r="CI698"/>
      <c r="CJ698"/>
      <c r="CK698"/>
      <c r="CL698"/>
      <c r="CM698"/>
      <c r="CN698"/>
      <c r="CO698"/>
    </row>
    <row r="699" spans="2:93" ht="12.75">
      <c r="B699" s="101"/>
      <c r="C699" s="83"/>
      <c r="D699" s="84"/>
      <c r="E699" s="85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 s="83"/>
      <c r="CF699" s="84"/>
      <c r="CG699"/>
      <c r="CH699"/>
      <c r="CI699"/>
      <c r="CJ699"/>
      <c r="CK699"/>
      <c r="CL699"/>
      <c r="CM699"/>
      <c r="CN699"/>
      <c r="CO699"/>
    </row>
    <row r="700" spans="2:93" ht="12.75">
      <c r="B700" s="101"/>
      <c r="C700" s="83"/>
      <c r="D700" s="84"/>
      <c r="E700" s="85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 s="83"/>
      <c r="CF700" s="84"/>
      <c r="CG700"/>
      <c r="CH700"/>
      <c r="CI700"/>
      <c r="CJ700"/>
      <c r="CK700"/>
      <c r="CL700"/>
      <c r="CM700"/>
      <c r="CN700"/>
      <c r="CO700"/>
    </row>
    <row r="701" spans="2:93" ht="12.75">
      <c r="B701" s="101"/>
      <c r="C701" s="83"/>
      <c r="D701" s="84"/>
      <c r="E701" s="85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 s="83"/>
      <c r="CF701" s="84"/>
      <c r="CG701"/>
      <c r="CH701"/>
      <c r="CI701"/>
      <c r="CJ701"/>
      <c r="CK701"/>
      <c r="CL701"/>
      <c r="CM701"/>
      <c r="CN701"/>
      <c r="CO701"/>
    </row>
    <row r="702" spans="2:93" ht="12.75">
      <c r="B702" s="101"/>
      <c r="C702" s="83"/>
      <c r="D702" s="84"/>
      <c r="E702" s="85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 s="83"/>
      <c r="CF702" s="84"/>
      <c r="CG702"/>
      <c r="CH702"/>
      <c r="CI702"/>
      <c r="CJ702"/>
      <c r="CK702"/>
      <c r="CL702"/>
      <c r="CM702"/>
      <c r="CN702"/>
      <c r="CO702"/>
    </row>
    <row r="703" spans="2:93" ht="12.75">
      <c r="B703" s="101"/>
      <c r="C703" s="83"/>
      <c r="D703" s="84"/>
      <c r="E703" s="85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 s="83"/>
      <c r="CF703" s="84"/>
      <c r="CG703"/>
      <c r="CH703"/>
      <c r="CI703"/>
      <c r="CJ703"/>
      <c r="CK703"/>
      <c r="CL703"/>
      <c r="CM703"/>
      <c r="CN703"/>
      <c r="CO703"/>
    </row>
    <row r="704" spans="2:93" ht="12.75">
      <c r="B704" s="101"/>
      <c r="C704" s="83"/>
      <c r="D704" s="84"/>
      <c r="E704" s="85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 s="83"/>
      <c r="CF704" s="84"/>
      <c r="CG704"/>
      <c r="CH704"/>
      <c r="CI704"/>
      <c r="CJ704"/>
      <c r="CK704"/>
      <c r="CL704"/>
      <c r="CM704"/>
      <c r="CN704"/>
      <c r="CO704"/>
    </row>
    <row r="705" spans="2:93" ht="12.75">
      <c r="B705" s="101"/>
      <c r="C705" s="83"/>
      <c r="D705" s="84"/>
      <c r="E705" s="8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 s="83"/>
      <c r="CF705" s="84"/>
      <c r="CG705"/>
      <c r="CH705"/>
      <c r="CI705"/>
      <c r="CJ705"/>
      <c r="CK705"/>
      <c r="CL705"/>
      <c r="CM705"/>
      <c r="CN705"/>
      <c r="CO705"/>
    </row>
    <row r="706" spans="2:93" ht="12.75">
      <c r="B706" s="101"/>
      <c r="C706" s="83"/>
      <c r="D706" s="84"/>
      <c r="E706" s="85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 s="83"/>
      <c r="CF706" s="84"/>
      <c r="CG706"/>
      <c r="CH706"/>
      <c r="CI706"/>
      <c r="CJ706"/>
      <c r="CK706"/>
      <c r="CL706"/>
      <c r="CM706"/>
      <c r="CN706"/>
      <c r="CO706"/>
    </row>
    <row r="707" spans="2:93" ht="12.75">
      <c r="B707" s="101"/>
      <c r="C707" s="83"/>
      <c r="D707" s="84"/>
      <c r="E707" s="85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 s="83"/>
      <c r="CF707" s="84"/>
      <c r="CG707"/>
      <c r="CH707"/>
      <c r="CI707"/>
      <c r="CJ707"/>
      <c r="CK707"/>
      <c r="CL707"/>
      <c r="CM707"/>
      <c r="CN707"/>
      <c r="CO707"/>
    </row>
    <row r="708" spans="2:93" ht="12.75">
      <c r="B708" s="101"/>
      <c r="C708" s="83"/>
      <c r="D708" s="84"/>
      <c r="E708" s="85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 s="83"/>
      <c r="CF708" s="84"/>
      <c r="CG708"/>
      <c r="CH708"/>
      <c r="CI708"/>
      <c r="CJ708"/>
      <c r="CK708"/>
      <c r="CL708"/>
      <c r="CM708"/>
      <c r="CN708"/>
      <c r="CO708"/>
    </row>
    <row r="709" spans="2:93" ht="12.75">
      <c r="B709" s="101"/>
      <c r="C709" s="83"/>
      <c r="D709" s="84"/>
      <c r="E709" s="85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 s="83"/>
      <c r="CF709" s="84"/>
      <c r="CG709"/>
      <c r="CH709"/>
      <c r="CI709"/>
      <c r="CJ709"/>
      <c r="CK709"/>
      <c r="CL709"/>
      <c r="CM709"/>
      <c r="CN709"/>
      <c r="CO709"/>
    </row>
    <row r="710" spans="2:93" ht="12.75">
      <c r="B710" s="101"/>
      <c r="C710" s="83"/>
      <c r="D710" s="84"/>
      <c r="E710" s="85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 s="83"/>
      <c r="CF710" s="84"/>
      <c r="CG710"/>
      <c r="CH710"/>
      <c r="CI710"/>
      <c r="CJ710"/>
      <c r="CK710"/>
      <c r="CL710"/>
      <c r="CM710"/>
      <c r="CN710"/>
      <c r="CO710"/>
    </row>
    <row r="711" spans="2:93" ht="12.75">
      <c r="B711" s="101"/>
      <c r="C711" s="83"/>
      <c r="D711" s="84"/>
      <c r="E711" s="85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 s="83"/>
      <c r="CF711" s="84"/>
      <c r="CG711"/>
      <c r="CH711"/>
      <c r="CI711"/>
      <c r="CJ711"/>
      <c r="CK711"/>
      <c r="CL711"/>
      <c r="CM711"/>
      <c r="CN711"/>
      <c r="CO711"/>
    </row>
    <row r="712" spans="2:93" ht="12.75">
      <c r="B712" s="101"/>
      <c r="C712" s="83"/>
      <c r="D712" s="84"/>
      <c r="E712" s="85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 s="83"/>
      <c r="CF712" s="84"/>
      <c r="CG712"/>
      <c r="CH712"/>
      <c r="CI712"/>
      <c r="CJ712"/>
      <c r="CK712"/>
      <c r="CL712"/>
      <c r="CM712"/>
      <c r="CN712"/>
      <c r="CO712"/>
    </row>
    <row r="713" spans="2:93" ht="12.75">
      <c r="B713" s="101"/>
      <c r="C713" s="83"/>
      <c r="D713" s="84"/>
      <c r="E713" s="85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 s="83"/>
      <c r="CF713" s="84"/>
      <c r="CG713"/>
      <c r="CH713"/>
      <c r="CI713"/>
      <c r="CJ713"/>
      <c r="CK713"/>
      <c r="CL713"/>
      <c r="CM713"/>
      <c r="CN713"/>
      <c r="CO713"/>
    </row>
    <row r="714" spans="2:93" ht="12.75">
      <c r="B714" s="101"/>
      <c r="C714" s="83"/>
      <c r="D714" s="84"/>
      <c r="E714" s="85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 s="83"/>
      <c r="CF714" s="84"/>
      <c r="CG714"/>
      <c r="CH714"/>
      <c r="CI714"/>
      <c r="CJ714"/>
      <c r="CK714"/>
      <c r="CL714"/>
      <c r="CM714"/>
      <c r="CN714"/>
      <c r="CO714"/>
    </row>
    <row r="715" spans="2:93" ht="12.75">
      <c r="B715" s="101"/>
      <c r="C715" s="83"/>
      <c r="D715" s="84"/>
      <c r="E715" s="8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 s="83"/>
      <c r="CF715" s="84"/>
      <c r="CG715"/>
      <c r="CH715"/>
      <c r="CI715"/>
      <c r="CJ715"/>
      <c r="CK715"/>
      <c r="CL715"/>
      <c r="CM715"/>
      <c r="CN715"/>
      <c r="CO715"/>
    </row>
    <row r="716" spans="2:93" ht="12.75">
      <c r="B716" s="101"/>
      <c r="C716" s="83"/>
      <c r="D716" s="84"/>
      <c r="E716" s="85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 s="83"/>
      <c r="CF716" s="84"/>
      <c r="CG716"/>
      <c r="CH716"/>
      <c r="CI716"/>
      <c r="CJ716"/>
      <c r="CK716"/>
      <c r="CL716"/>
      <c r="CM716"/>
      <c r="CN716"/>
      <c r="CO716"/>
    </row>
    <row r="717" spans="2:93" ht="12.75">
      <c r="B717" s="101"/>
      <c r="C717" s="83"/>
      <c r="D717" s="84"/>
      <c r="E717" s="85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 s="83"/>
      <c r="CF717" s="84"/>
      <c r="CG717"/>
      <c r="CH717"/>
      <c r="CI717"/>
      <c r="CJ717"/>
      <c r="CK717"/>
      <c r="CL717"/>
      <c r="CM717"/>
      <c r="CN717"/>
      <c r="CO717"/>
    </row>
    <row r="718" spans="2:93" ht="12.75">
      <c r="B718" s="101"/>
      <c r="C718" s="83"/>
      <c r="D718" s="84"/>
      <c r="E718" s="85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 s="83"/>
      <c r="CF718" s="84"/>
      <c r="CG718"/>
      <c r="CH718"/>
      <c r="CI718"/>
      <c r="CJ718"/>
      <c r="CK718"/>
      <c r="CL718"/>
      <c r="CM718"/>
      <c r="CN718"/>
      <c r="CO718"/>
    </row>
    <row r="719" spans="2:93" ht="12.75">
      <c r="B719" s="101"/>
      <c r="C719" s="83"/>
      <c r="D719" s="84"/>
      <c r="E719" s="85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 s="83"/>
      <c r="CF719" s="84"/>
      <c r="CG719"/>
      <c r="CH719"/>
      <c r="CI719"/>
      <c r="CJ719"/>
      <c r="CK719"/>
      <c r="CL719"/>
      <c r="CM719"/>
      <c r="CN719"/>
      <c r="CO719"/>
    </row>
    <row r="720" spans="2:93" ht="12.75">
      <c r="B720" s="101"/>
      <c r="C720" s="83"/>
      <c r="D720" s="84"/>
      <c r="E720" s="85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 s="83"/>
      <c r="CF720" s="84"/>
      <c r="CG720"/>
      <c r="CH720"/>
      <c r="CI720"/>
      <c r="CJ720"/>
      <c r="CK720"/>
      <c r="CL720"/>
      <c r="CM720"/>
      <c r="CN720"/>
      <c r="CO720"/>
    </row>
    <row r="721" spans="2:93" ht="12.75">
      <c r="B721" s="101"/>
      <c r="C721" s="83"/>
      <c r="D721" s="84"/>
      <c r="E721" s="85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 s="83"/>
      <c r="CF721" s="84"/>
      <c r="CG721"/>
      <c r="CH721"/>
      <c r="CI721"/>
      <c r="CJ721"/>
      <c r="CK721"/>
      <c r="CL721"/>
      <c r="CM721"/>
      <c r="CN721"/>
      <c r="CO721"/>
    </row>
    <row r="722" spans="2:93" ht="12.75">
      <c r="B722" s="101"/>
      <c r="C722" s="83"/>
      <c r="D722" s="84"/>
      <c r="E722" s="85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 s="83"/>
      <c r="CF722" s="84"/>
      <c r="CG722"/>
      <c r="CH722"/>
      <c r="CI722"/>
      <c r="CJ722"/>
      <c r="CK722"/>
      <c r="CL722"/>
      <c r="CM722"/>
      <c r="CN722"/>
      <c r="CO722"/>
    </row>
    <row r="723" spans="2:93" ht="12.75">
      <c r="B723" s="101"/>
      <c r="C723" s="83"/>
      <c r="D723" s="84"/>
      <c r="E723" s="85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 s="83"/>
      <c r="CF723" s="84"/>
      <c r="CG723"/>
      <c r="CH723"/>
      <c r="CI723"/>
      <c r="CJ723"/>
      <c r="CK723"/>
      <c r="CL723"/>
      <c r="CM723"/>
      <c r="CN723"/>
      <c r="CO723"/>
    </row>
    <row r="724" spans="2:93" ht="12.75">
      <c r="B724" s="101"/>
      <c r="C724" s="83"/>
      <c r="D724" s="84"/>
      <c r="E724" s="85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 s="83"/>
      <c r="CF724" s="84"/>
      <c r="CG724"/>
      <c r="CH724"/>
      <c r="CI724"/>
      <c r="CJ724"/>
      <c r="CK724"/>
      <c r="CL724"/>
      <c r="CM724"/>
      <c r="CN724"/>
      <c r="CO724"/>
    </row>
    <row r="725" spans="2:93" ht="12.75">
      <c r="B725" s="101"/>
      <c r="C725" s="83"/>
      <c r="D725" s="84"/>
      <c r="E725" s="8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 s="83"/>
      <c r="CF725" s="84"/>
      <c r="CG725"/>
      <c r="CH725"/>
      <c r="CI725"/>
      <c r="CJ725"/>
      <c r="CK725"/>
      <c r="CL725"/>
      <c r="CM725"/>
      <c r="CN725"/>
      <c r="CO725"/>
    </row>
    <row r="726" spans="2:93" ht="12.75">
      <c r="B726" s="101"/>
      <c r="C726" s="83"/>
      <c r="D726" s="84"/>
      <c r="E726" s="85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 s="83"/>
      <c r="CF726" s="84"/>
      <c r="CG726"/>
      <c r="CH726"/>
      <c r="CI726"/>
      <c r="CJ726"/>
      <c r="CK726"/>
      <c r="CL726"/>
      <c r="CM726"/>
      <c r="CN726"/>
      <c r="CO726"/>
    </row>
    <row r="727" spans="2:93" ht="12.75">
      <c r="B727" s="101"/>
      <c r="C727" s="83"/>
      <c r="D727" s="84"/>
      <c r="E727" s="85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 s="83"/>
      <c r="CF727" s="84"/>
      <c r="CG727"/>
      <c r="CH727"/>
      <c r="CI727"/>
      <c r="CJ727"/>
      <c r="CK727"/>
      <c r="CL727"/>
      <c r="CM727"/>
      <c r="CN727"/>
      <c r="CO727"/>
    </row>
    <row r="728" spans="2:93" ht="12.75">
      <c r="B728" s="101"/>
      <c r="C728" s="83"/>
      <c r="D728" s="84"/>
      <c r="E728" s="85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 s="83"/>
      <c r="CF728" s="84"/>
      <c r="CG728"/>
      <c r="CH728"/>
      <c r="CI728"/>
      <c r="CJ728"/>
      <c r="CK728"/>
      <c r="CL728"/>
      <c r="CM728"/>
      <c r="CN728"/>
      <c r="CO728"/>
    </row>
    <row r="729" spans="2:93" ht="12.75">
      <c r="B729" s="101"/>
      <c r="C729" s="83"/>
      <c r="D729" s="84"/>
      <c r="E729" s="85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 s="83"/>
      <c r="CF729" s="84"/>
      <c r="CG729"/>
      <c r="CH729"/>
      <c r="CI729"/>
      <c r="CJ729"/>
      <c r="CK729"/>
      <c r="CL729"/>
      <c r="CM729"/>
      <c r="CN729"/>
      <c r="CO729"/>
    </row>
    <row r="730" spans="2:93" ht="12.75">
      <c r="B730" s="101"/>
      <c r="C730" s="83"/>
      <c r="D730" s="84"/>
      <c r="E730" s="85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 s="83"/>
      <c r="CF730" s="84"/>
      <c r="CG730"/>
      <c r="CH730"/>
      <c r="CI730"/>
      <c r="CJ730"/>
      <c r="CK730"/>
      <c r="CL730"/>
      <c r="CM730"/>
      <c r="CN730"/>
      <c r="CO730"/>
    </row>
    <row r="731" spans="2:93" ht="12.75">
      <c r="B731" s="101"/>
      <c r="C731" s="83"/>
      <c r="D731" s="84"/>
      <c r="E731" s="85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 s="83"/>
      <c r="CF731" s="84"/>
      <c r="CG731"/>
      <c r="CH731"/>
      <c r="CI731"/>
      <c r="CJ731"/>
      <c r="CK731"/>
      <c r="CL731"/>
      <c r="CM731"/>
      <c r="CN731"/>
      <c r="CO731"/>
    </row>
    <row r="732" spans="2:93" ht="12.75">
      <c r="B732" s="101"/>
      <c r="C732" s="83"/>
      <c r="D732" s="84"/>
      <c r="E732" s="85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 s="83"/>
      <c r="CF732" s="84"/>
      <c r="CG732"/>
      <c r="CH732"/>
      <c r="CI732"/>
      <c r="CJ732"/>
      <c r="CK732"/>
      <c r="CL732"/>
      <c r="CM732"/>
      <c r="CN732"/>
      <c r="CO732"/>
    </row>
    <row r="733" spans="2:93" ht="12.75">
      <c r="B733" s="101"/>
      <c r="C733" s="83"/>
      <c r="D733" s="84"/>
      <c r="E733" s="85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 s="83"/>
      <c r="CF733" s="84"/>
      <c r="CG733"/>
      <c r="CH733"/>
      <c r="CI733"/>
      <c r="CJ733"/>
      <c r="CK733"/>
      <c r="CL733"/>
      <c r="CM733"/>
      <c r="CN733"/>
      <c r="CO733"/>
    </row>
    <row r="734" spans="2:93" ht="12.75">
      <c r="B734" s="101"/>
      <c r="C734" s="83"/>
      <c r="D734" s="84"/>
      <c r="E734" s="85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 s="83"/>
      <c r="CF734" s="84"/>
      <c r="CG734"/>
      <c r="CH734"/>
      <c r="CI734"/>
      <c r="CJ734"/>
      <c r="CK734"/>
      <c r="CL734"/>
      <c r="CM734"/>
      <c r="CN734"/>
      <c r="CO734"/>
    </row>
    <row r="735" spans="2:93" ht="12.75">
      <c r="B735" s="101"/>
      <c r="C735" s="83"/>
      <c r="D735" s="84"/>
      <c r="E735" s="8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 s="83"/>
      <c r="CF735" s="84"/>
      <c r="CG735"/>
      <c r="CH735"/>
      <c r="CI735"/>
      <c r="CJ735"/>
      <c r="CK735"/>
      <c r="CL735"/>
      <c r="CM735"/>
      <c r="CN735"/>
      <c r="CO735"/>
    </row>
    <row r="736" spans="2:93" ht="12.75">
      <c r="B736" s="101"/>
      <c r="C736" s="83"/>
      <c r="D736" s="84"/>
      <c r="E736" s="85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 s="83"/>
      <c r="CF736" s="84"/>
      <c r="CG736"/>
      <c r="CH736"/>
      <c r="CI736"/>
      <c r="CJ736"/>
      <c r="CK736"/>
      <c r="CL736"/>
      <c r="CM736"/>
      <c r="CN736"/>
      <c r="CO736"/>
    </row>
    <row r="737" spans="2:93" ht="12.75">
      <c r="B737" s="101"/>
      <c r="C737" s="83"/>
      <c r="D737" s="84"/>
      <c r="E737" s="85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 s="83"/>
      <c r="CF737" s="84"/>
      <c r="CG737"/>
      <c r="CH737"/>
      <c r="CI737"/>
      <c r="CJ737"/>
      <c r="CK737"/>
      <c r="CL737"/>
      <c r="CM737"/>
      <c r="CN737"/>
      <c r="CO737"/>
    </row>
    <row r="738" spans="2:93" ht="12.75">
      <c r="B738" s="101"/>
      <c r="C738" s="83"/>
      <c r="D738" s="84"/>
      <c r="E738" s="85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 s="83"/>
      <c r="CF738" s="84"/>
      <c r="CG738"/>
      <c r="CH738"/>
      <c r="CI738"/>
      <c r="CJ738"/>
      <c r="CK738"/>
      <c r="CL738"/>
      <c r="CM738"/>
      <c r="CN738"/>
      <c r="CO738"/>
    </row>
    <row r="739" spans="2:93" ht="12.75">
      <c r="B739" s="101"/>
      <c r="C739" s="83"/>
      <c r="D739" s="84"/>
      <c r="E739" s="85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 s="83"/>
      <c r="CF739" s="84"/>
      <c r="CG739"/>
      <c r="CH739"/>
      <c r="CI739"/>
      <c r="CJ739"/>
      <c r="CK739"/>
      <c r="CL739"/>
      <c r="CM739"/>
      <c r="CN739"/>
      <c r="CO739"/>
    </row>
    <row r="740" spans="2:93" ht="12.75">
      <c r="B740" s="101"/>
      <c r="C740" s="83"/>
      <c r="D740" s="84"/>
      <c r="E740" s="85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 s="83"/>
      <c r="CF740" s="84"/>
      <c r="CG740"/>
      <c r="CH740"/>
      <c r="CI740"/>
      <c r="CJ740"/>
      <c r="CK740"/>
      <c r="CL740"/>
      <c r="CM740"/>
      <c r="CN740"/>
      <c r="CO740"/>
    </row>
    <row r="741" spans="2:93" ht="12.75">
      <c r="B741" s="101"/>
      <c r="C741" s="83"/>
      <c r="D741" s="84"/>
      <c r="E741" s="85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 s="83"/>
      <c r="CF741" s="84"/>
      <c r="CG741"/>
      <c r="CH741"/>
      <c r="CI741"/>
      <c r="CJ741"/>
      <c r="CK741"/>
      <c r="CL741"/>
      <c r="CM741"/>
      <c r="CN741"/>
      <c r="CO741"/>
    </row>
    <row r="742" spans="2:93" ht="12.75">
      <c r="B742" s="101"/>
      <c r="C742" s="83"/>
      <c r="D742" s="84"/>
      <c r="E742" s="85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 s="83"/>
      <c r="CF742" s="84"/>
      <c r="CG742"/>
      <c r="CH742"/>
      <c r="CI742"/>
      <c r="CJ742"/>
      <c r="CK742"/>
      <c r="CL742"/>
      <c r="CM742"/>
      <c r="CN742"/>
      <c r="CO742"/>
    </row>
    <row r="743" spans="2:93" ht="12.75">
      <c r="B743" s="101"/>
      <c r="C743" s="83"/>
      <c r="D743" s="84"/>
      <c r="E743" s="85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 s="83"/>
      <c r="CF743" s="84"/>
      <c r="CG743"/>
      <c r="CH743"/>
      <c r="CI743"/>
      <c r="CJ743"/>
      <c r="CK743"/>
      <c r="CL743"/>
      <c r="CM743"/>
      <c r="CN743"/>
      <c r="CO743"/>
    </row>
    <row r="744" spans="2:93" ht="12.75">
      <c r="B744" s="101"/>
      <c r="C744" s="83"/>
      <c r="D744" s="84"/>
      <c r="E744" s="85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 s="83"/>
      <c r="CF744" s="84"/>
      <c r="CG744"/>
      <c r="CH744"/>
      <c r="CI744"/>
      <c r="CJ744"/>
      <c r="CK744"/>
      <c r="CL744"/>
      <c r="CM744"/>
      <c r="CN744"/>
      <c r="CO744"/>
    </row>
    <row r="745" spans="2:93" ht="12.75">
      <c r="B745" s="101"/>
      <c r="C745" s="83"/>
      <c r="D745" s="84"/>
      <c r="E745" s="8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 s="83"/>
      <c r="CF745" s="84"/>
      <c r="CG745"/>
      <c r="CH745"/>
      <c r="CI745"/>
      <c r="CJ745"/>
      <c r="CK745"/>
      <c r="CL745"/>
      <c r="CM745"/>
      <c r="CN745"/>
      <c r="CO745"/>
    </row>
    <row r="746" spans="2:93" ht="12.75">
      <c r="B746" s="101"/>
      <c r="C746" s="83"/>
      <c r="D746" s="84"/>
      <c r="E746" s="85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 s="83"/>
      <c r="CF746" s="84"/>
      <c r="CG746"/>
      <c r="CH746"/>
      <c r="CI746"/>
      <c r="CJ746"/>
      <c r="CK746"/>
      <c r="CL746"/>
      <c r="CM746"/>
      <c r="CN746"/>
      <c r="CO746"/>
    </row>
    <row r="747" spans="2:93" ht="12.75">
      <c r="B747" s="101"/>
      <c r="C747" s="83"/>
      <c r="D747" s="84"/>
      <c r="E747" s="85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 s="83"/>
      <c r="CF747" s="84"/>
      <c r="CG747"/>
      <c r="CH747"/>
      <c r="CI747"/>
      <c r="CJ747"/>
      <c r="CK747"/>
      <c r="CL747"/>
      <c r="CM747"/>
      <c r="CN747"/>
      <c r="CO747"/>
    </row>
    <row r="748" spans="2:93" ht="12.75">
      <c r="B748" s="101"/>
      <c r="C748" s="83"/>
      <c r="D748" s="84"/>
      <c r="E748" s="85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 s="83"/>
      <c r="CF748" s="84"/>
      <c r="CG748"/>
      <c r="CH748"/>
      <c r="CI748"/>
      <c r="CJ748"/>
      <c r="CK748"/>
      <c r="CL748"/>
      <c r="CM748"/>
      <c r="CN748"/>
      <c r="CO748"/>
    </row>
    <row r="749" spans="2:93" ht="12.75">
      <c r="B749" s="101"/>
      <c r="C749" s="83"/>
      <c r="D749" s="84"/>
      <c r="E749" s="85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 s="83"/>
      <c r="CF749" s="84"/>
      <c r="CG749"/>
      <c r="CH749"/>
      <c r="CI749"/>
      <c r="CJ749"/>
      <c r="CK749"/>
      <c r="CL749"/>
      <c r="CM749"/>
      <c r="CN749"/>
      <c r="CO749"/>
    </row>
    <row r="750" spans="2:93" ht="12.75">
      <c r="B750" s="101"/>
      <c r="C750" s="83"/>
      <c r="D750" s="84"/>
      <c r="E750" s="85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 s="83"/>
      <c r="CF750" s="84"/>
      <c r="CG750"/>
      <c r="CH750"/>
      <c r="CI750"/>
      <c r="CJ750"/>
      <c r="CK750"/>
      <c r="CL750"/>
      <c r="CM750"/>
      <c r="CN750"/>
      <c r="CO750"/>
    </row>
    <row r="751" spans="2:93" ht="12.75">
      <c r="B751" s="101"/>
      <c r="C751" s="83"/>
      <c r="D751" s="84"/>
      <c r="E751" s="85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 s="83"/>
      <c r="CF751" s="84"/>
      <c r="CG751"/>
      <c r="CH751"/>
      <c r="CI751"/>
      <c r="CJ751"/>
      <c r="CK751"/>
      <c r="CL751"/>
      <c r="CM751"/>
      <c r="CN751"/>
      <c r="CO751"/>
    </row>
    <row r="752" spans="2:93" ht="12.75">
      <c r="B752" s="101"/>
      <c r="C752" s="83"/>
      <c r="D752" s="84"/>
      <c r="E752" s="85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 s="83"/>
      <c r="CF752" s="84"/>
      <c r="CG752"/>
      <c r="CH752"/>
      <c r="CI752"/>
      <c r="CJ752"/>
      <c r="CK752"/>
      <c r="CL752"/>
      <c r="CM752"/>
      <c r="CN752"/>
      <c r="CO752"/>
    </row>
    <row r="753" spans="2:93" ht="12.75">
      <c r="B753" s="101"/>
      <c r="C753" s="83"/>
      <c r="D753" s="84"/>
      <c r="E753" s="85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 s="83"/>
      <c r="CF753" s="84"/>
      <c r="CG753"/>
      <c r="CH753"/>
      <c r="CI753"/>
      <c r="CJ753"/>
      <c r="CK753"/>
      <c r="CL753"/>
      <c r="CM753"/>
      <c r="CN753"/>
      <c r="CO753"/>
    </row>
    <row r="754" spans="2:93" ht="12.75">
      <c r="B754" s="101"/>
      <c r="C754" s="83"/>
      <c r="D754" s="84"/>
      <c r="E754" s="85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 s="83"/>
      <c r="CF754" s="84"/>
      <c r="CG754"/>
      <c r="CH754"/>
      <c r="CI754"/>
      <c r="CJ754"/>
      <c r="CK754"/>
      <c r="CL754"/>
      <c r="CM754"/>
      <c r="CN754"/>
      <c r="CO754"/>
    </row>
    <row r="755" spans="2:93" ht="12.75">
      <c r="B755" s="101"/>
      <c r="C755" s="83"/>
      <c r="D755" s="84"/>
      <c r="E755" s="8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 s="83"/>
      <c r="CF755" s="84"/>
      <c r="CG755"/>
      <c r="CH755"/>
      <c r="CI755"/>
      <c r="CJ755"/>
      <c r="CK755"/>
      <c r="CL755"/>
      <c r="CM755"/>
      <c r="CN755"/>
      <c r="CO755"/>
    </row>
    <row r="756" spans="2:93" ht="12.75">
      <c r="B756" s="101"/>
      <c r="C756" s="83"/>
      <c r="D756" s="84"/>
      <c r="E756" s="85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 s="83"/>
      <c r="CF756" s="84"/>
      <c r="CG756"/>
      <c r="CH756"/>
      <c r="CI756"/>
      <c r="CJ756"/>
      <c r="CK756"/>
      <c r="CL756"/>
      <c r="CM756"/>
      <c r="CN756"/>
      <c r="CO756"/>
    </row>
    <row r="757" spans="2:93" ht="12.75">
      <c r="B757" s="101"/>
      <c r="C757" s="83"/>
      <c r="D757" s="84"/>
      <c r="E757" s="85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 s="83"/>
      <c r="CF757" s="84"/>
      <c r="CG757"/>
      <c r="CH757"/>
      <c r="CI757"/>
      <c r="CJ757"/>
      <c r="CK757"/>
      <c r="CL757"/>
      <c r="CM757"/>
      <c r="CN757"/>
      <c r="CO757"/>
    </row>
    <row r="758" spans="2:93" ht="12.75">
      <c r="B758" s="101"/>
      <c r="C758" s="83"/>
      <c r="D758" s="84"/>
      <c r="E758" s="85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 s="83"/>
      <c r="CF758" s="84"/>
      <c r="CG758"/>
      <c r="CH758"/>
      <c r="CI758"/>
      <c r="CJ758"/>
      <c r="CK758"/>
      <c r="CL758"/>
      <c r="CM758"/>
      <c r="CN758"/>
      <c r="CO758"/>
    </row>
    <row r="759" spans="2:93" ht="12.75">
      <c r="B759" s="101"/>
      <c r="C759" s="83"/>
      <c r="D759" s="84"/>
      <c r="E759" s="85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 s="83"/>
      <c r="CF759" s="84"/>
      <c r="CG759"/>
      <c r="CH759"/>
      <c r="CI759"/>
      <c r="CJ759"/>
      <c r="CK759"/>
      <c r="CL759"/>
      <c r="CM759"/>
      <c r="CN759"/>
      <c r="CO759"/>
    </row>
    <row r="760" spans="2:93" ht="12.75">
      <c r="B760" s="101"/>
      <c r="C760" s="83"/>
      <c r="D760" s="84"/>
      <c r="E760" s="85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 s="83"/>
      <c r="CF760" s="84"/>
      <c r="CG760"/>
      <c r="CH760"/>
      <c r="CI760"/>
      <c r="CJ760"/>
      <c r="CK760"/>
      <c r="CL760"/>
      <c r="CM760"/>
      <c r="CN760"/>
      <c r="CO760"/>
    </row>
    <row r="761" spans="2:93" ht="12.75">
      <c r="B761" s="101"/>
      <c r="C761" s="83"/>
      <c r="D761" s="84"/>
      <c r="E761" s="85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 s="83"/>
      <c r="CF761" s="84"/>
      <c r="CG761"/>
      <c r="CH761"/>
      <c r="CI761"/>
      <c r="CJ761"/>
      <c r="CK761"/>
      <c r="CL761"/>
      <c r="CM761"/>
      <c r="CN761"/>
      <c r="CO761"/>
    </row>
    <row r="762" spans="2:93" ht="12.75">
      <c r="B762" s="101"/>
      <c r="C762" s="83"/>
      <c r="D762" s="84"/>
      <c r="E762" s="85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 s="83"/>
      <c r="CF762" s="84"/>
      <c r="CG762"/>
      <c r="CH762"/>
      <c r="CI762"/>
      <c r="CJ762"/>
      <c r="CK762"/>
      <c r="CL762"/>
      <c r="CM762"/>
      <c r="CN762"/>
      <c r="CO762"/>
    </row>
    <row r="763" spans="2:93" ht="12.75">
      <c r="B763" s="101"/>
      <c r="C763" s="83"/>
      <c r="D763" s="84"/>
      <c r="E763" s="85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 s="83"/>
      <c r="CF763" s="84"/>
      <c r="CG763"/>
      <c r="CH763"/>
      <c r="CI763"/>
      <c r="CJ763"/>
      <c r="CK763"/>
      <c r="CL763"/>
      <c r="CM763"/>
      <c r="CN763"/>
      <c r="CO763"/>
    </row>
    <row r="764" spans="2:93" ht="12.75">
      <c r="B764" s="101"/>
      <c r="C764" s="83"/>
      <c r="D764" s="84"/>
      <c r="E764" s="85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 s="83"/>
      <c r="CF764" s="84"/>
      <c r="CG764"/>
      <c r="CH764"/>
      <c r="CI764"/>
      <c r="CJ764"/>
      <c r="CK764"/>
      <c r="CL764"/>
      <c r="CM764"/>
      <c r="CN764"/>
      <c r="CO764"/>
    </row>
    <row r="765" spans="2:93" ht="12.75">
      <c r="B765" s="101"/>
      <c r="C765" s="83"/>
      <c r="D765" s="84"/>
      <c r="E765" s="8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 s="83"/>
      <c r="CF765" s="84"/>
      <c r="CG765"/>
      <c r="CH765"/>
      <c r="CI765"/>
      <c r="CJ765"/>
      <c r="CK765"/>
      <c r="CL765"/>
      <c r="CM765"/>
      <c r="CN765"/>
      <c r="CO765"/>
    </row>
    <row r="766" spans="2:93" ht="12.75">
      <c r="B766" s="101"/>
      <c r="C766" s="83"/>
      <c r="D766" s="84"/>
      <c r="E766" s="85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 s="83"/>
      <c r="CF766" s="84"/>
      <c r="CG766"/>
      <c r="CH766"/>
      <c r="CI766"/>
      <c r="CJ766"/>
      <c r="CK766"/>
      <c r="CL766"/>
      <c r="CM766"/>
      <c r="CN766"/>
      <c r="CO766"/>
    </row>
    <row r="767" spans="2:93" ht="12.75">
      <c r="B767" s="101"/>
      <c r="C767" s="83"/>
      <c r="D767" s="84"/>
      <c r="E767" s="85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 s="83"/>
      <c r="CF767" s="84"/>
      <c r="CG767"/>
      <c r="CH767"/>
      <c r="CI767"/>
      <c r="CJ767"/>
      <c r="CK767"/>
      <c r="CL767"/>
      <c r="CM767"/>
      <c r="CN767"/>
      <c r="CO767"/>
    </row>
    <row r="768" spans="2:93" ht="12.75">
      <c r="B768" s="101"/>
      <c r="C768" s="83"/>
      <c r="D768" s="84"/>
      <c r="E768" s="85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 s="83"/>
      <c r="CF768" s="84"/>
      <c r="CG768"/>
      <c r="CH768"/>
      <c r="CI768"/>
      <c r="CJ768"/>
      <c r="CK768"/>
      <c r="CL768"/>
      <c r="CM768"/>
      <c r="CN768"/>
      <c r="CO768"/>
    </row>
    <row r="769" spans="2:93" ht="12.75">
      <c r="B769" s="101"/>
      <c r="C769" s="83"/>
      <c r="D769" s="84"/>
      <c r="E769" s="85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 s="83"/>
      <c r="CF769" s="84"/>
      <c r="CG769"/>
      <c r="CH769"/>
      <c r="CI769"/>
      <c r="CJ769"/>
      <c r="CK769"/>
      <c r="CL769"/>
      <c r="CM769"/>
      <c r="CN769"/>
      <c r="CO769"/>
    </row>
    <row r="770" spans="2:93" ht="12.75">
      <c r="B770" s="101"/>
      <c r="C770" s="83"/>
      <c r="D770" s="84"/>
      <c r="E770" s="85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 s="83"/>
      <c r="CF770" s="84"/>
      <c r="CG770"/>
      <c r="CH770"/>
      <c r="CI770"/>
      <c r="CJ770"/>
      <c r="CK770"/>
      <c r="CL770"/>
      <c r="CM770"/>
      <c r="CN770"/>
      <c r="CO770"/>
    </row>
    <row r="771" spans="2:93" ht="12.75">
      <c r="B771" s="101"/>
      <c r="C771" s="83"/>
      <c r="D771" s="84"/>
      <c r="E771" s="85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 s="83"/>
      <c r="CF771" s="84"/>
      <c r="CG771"/>
      <c r="CH771"/>
      <c r="CI771"/>
      <c r="CJ771"/>
      <c r="CK771"/>
      <c r="CL771"/>
      <c r="CM771"/>
      <c r="CN771"/>
      <c r="CO771"/>
    </row>
    <row r="772" spans="2:93" ht="12.75">
      <c r="B772" s="101"/>
      <c r="C772" s="83"/>
      <c r="D772" s="84"/>
      <c r="E772" s="85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 s="83"/>
      <c r="CF772" s="84"/>
      <c r="CG772"/>
      <c r="CH772"/>
      <c r="CI772"/>
      <c r="CJ772"/>
      <c r="CK772"/>
      <c r="CL772"/>
      <c r="CM772"/>
      <c r="CN772"/>
      <c r="CO772"/>
    </row>
    <row r="773" spans="2:93" ht="12.75">
      <c r="B773" s="101"/>
      <c r="C773" s="83"/>
      <c r="D773" s="84"/>
      <c r="E773" s="85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 s="83"/>
      <c r="CF773" s="84"/>
      <c r="CG773"/>
      <c r="CH773"/>
      <c r="CI773"/>
      <c r="CJ773"/>
      <c r="CK773"/>
      <c r="CL773"/>
      <c r="CM773"/>
      <c r="CN773"/>
      <c r="CO773"/>
    </row>
    <row r="774" spans="2:93" ht="12.75">
      <c r="B774" s="101"/>
      <c r="C774" s="83"/>
      <c r="D774" s="84"/>
      <c r="E774" s="85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 s="83"/>
      <c r="CF774" s="84"/>
      <c r="CG774"/>
      <c r="CH774"/>
      <c r="CI774"/>
      <c r="CJ774"/>
      <c r="CK774"/>
      <c r="CL774"/>
      <c r="CM774"/>
      <c r="CN774"/>
      <c r="CO774"/>
    </row>
    <row r="775" spans="2:93" ht="12.75">
      <c r="B775" s="101"/>
      <c r="C775" s="83"/>
      <c r="D775" s="84"/>
      <c r="E775" s="8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 s="83"/>
      <c r="CF775" s="84"/>
      <c r="CG775"/>
      <c r="CH775"/>
      <c r="CI775"/>
      <c r="CJ775"/>
      <c r="CK775"/>
      <c r="CL775"/>
      <c r="CM775"/>
      <c r="CN775"/>
      <c r="CO775"/>
    </row>
    <row r="776" spans="2:93" ht="12.75">
      <c r="B776" s="101"/>
      <c r="C776" s="83"/>
      <c r="D776" s="84"/>
      <c r="E776" s="85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 s="83"/>
      <c r="CF776" s="84"/>
      <c r="CG776"/>
      <c r="CH776"/>
      <c r="CI776"/>
      <c r="CJ776"/>
      <c r="CK776"/>
      <c r="CL776"/>
      <c r="CM776"/>
      <c r="CN776"/>
      <c r="CO776"/>
    </row>
    <row r="777" spans="2:93" ht="12.75">
      <c r="B777" s="101"/>
      <c r="C777" s="83"/>
      <c r="D777" s="84"/>
      <c r="E777" s="85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 s="83"/>
      <c r="CF777" s="84"/>
      <c r="CG777"/>
      <c r="CH777"/>
      <c r="CI777"/>
      <c r="CJ777"/>
      <c r="CK777"/>
      <c r="CL777"/>
      <c r="CM777"/>
      <c r="CN777"/>
      <c r="CO777"/>
    </row>
    <row r="778" spans="2:93" ht="12.75">
      <c r="B778" s="101"/>
      <c r="C778" s="83"/>
      <c r="D778" s="84"/>
      <c r="E778" s="85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 s="83"/>
      <c r="CF778" s="84"/>
      <c r="CG778"/>
      <c r="CH778"/>
      <c r="CI778"/>
      <c r="CJ778"/>
      <c r="CK778"/>
      <c r="CL778"/>
      <c r="CM778"/>
      <c r="CN778"/>
      <c r="CO778"/>
    </row>
    <row r="779" spans="2:93" ht="12.75">
      <c r="B779" s="101"/>
      <c r="C779" s="83"/>
      <c r="D779" s="84"/>
      <c r="E779" s="85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 s="83"/>
      <c r="CF779" s="84"/>
      <c r="CG779"/>
      <c r="CH779"/>
      <c r="CI779"/>
      <c r="CJ779"/>
      <c r="CK779"/>
      <c r="CL779"/>
      <c r="CM779"/>
      <c r="CN779"/>
      <c r="CO779"/>
    </row>
    <row r="780" spans="2:93" ht="12.75">
      <c r="B780" s="101"/>
      <c r="C780" s="83"/>
      <c r="D780" s="84"/>
      <c r="E780" s="85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 s="83"/>
      <c r="CF780" s="84"/>
      <c r="CG780"/>
      <c r="CH780"/>
      <c r="CI780"/>
      <c r="CJ780"/>
      <c r="CK780"/>
      <c r="CL780"/>
      <c r="CM780"/>
      <c r="CN780"/>
      <c r="CO780"/>
    </row>
    <row r="781" spans="2:93" ht="12.75">
      <c r="B781" s="101"/>
      <c r="C781" s="83"/>
      <c r="D781" s="84"/>
      <c r="E781" s="85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 s="83"/>
      <c r="CF781" s="84"/>
      <c r="CG781"/>
      <c r="CH781"/>
      <c r="CI781"/>
      <c r="CJ781"/>
      <c r="CK781"/>
      <c r="CL781"/>
      <c r="CM781"/>
      <c r="CN781"/>
      <c r="CO781"/>
    </row>
    <row r="782" spans="2:93" ht="12.75">
      <c r="B782" s="101"/>
      <c r="C782" s="83"/>
      <c r="D782" s="84"/>
      <c r="E782" s="85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 s="83"/>
      <c r="CF782" s="84"/>
      <c r="CG782"/>
      <c r="CH782"/>
      <c r="CI782"/>
      <c r="CJ782"/>
      <c r="CK782"/>
      <c r="CL782"/>
      <c r="CM782"/>
      <c r="CN782"/>
      <c r="CO782"/>
    </row>
    <row r="783" spans="2:93" ht="12.75">
      <c r="B783" s="101"/>
      <c r="C783" s="83"/>
      <c r="D783" s="84"/>
      <c r="E783" s="85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 s="83"/>
      <c r="CF783" s="84"/>
      <c r="CG783"/>
      <c r="CH783"/>
      <c r="CI783"/>
      <c r="CJ783"/>
      <c r="CK783"/>
      <c r="CL783"/>
      <c r="CM783"/>
      <c r="CN783"/>
      <c r="CO783"/>
    </row>
    <row r="784" spans="2:93" ht="12.75">
      <c r="B784" s="101"/>
      <c r="C784" s="83"/>
      <c r="D784" s="84"/>
      <c r="E784" s="85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 s="83"/>
      <c r="CF784" s="84"/>
      <c r="CG784"/>
      <c r="CH784"/>
      <c r="CI784"/>
      <c r="CJ784"/>
      <c r="CK784"/>
      <c r="CL784"/>
      <c r="CM784"/>
      <c r="CN784"/>
      <c r="CO784"/>
    </row>
    <row r="785" spans="2:93" ht="12.75">
      <c r="B785" s="101"/>
      <c r="C785" s="83"/>
      <c r="D785" s="84"/>
      <c r="E785" s="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 s="83"/>
      <c r="CF785" s="84"/>
      <c r="CG785"/>
      <c r="CH785"/>
      <c r="CI785"/>
      <c r="CJ785"/>
      <c r="CK785"/>
      <c r="CL785"/>
      <c r="CM785"/>
      <c r="CN785"/>
      <c r="CO785"/>
    </row>
    <row r="786" spans="2:93" ht="12.75">
      <c r="B786" s="101"/>
      <c r="C786" s="83"/>
      <c r="D786" s="84"/>
      <c r="E786" s="85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 s="83"/>
      <c r="CF786" s="84"/>
      <c r="CG786"/>
      <c r="CH786"/>
      <c r="CI786"/>
      <c r="CJ786"/>
      <c r="CK786"/>
      <c r="CL786"/>
      <c r="CM786"/>
      <c r="CN786"/>
      <c r="CO786"/>
    </row>
    <row r="787" spans="2:93" ht="12.75">
      <c r="B787" s="101"/>
      <c r="C787" s="83"/>
      <c r="D787" s="84"/>
      <c r="E787" s="85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 s="83"/>
      <c r="CF787" s="84"/>
      <c r="CG787"/>
      <c r="CH787"/>
      <c r="CI787"/>
      <c r="CJ787"/>
      <c r="CK787"/>
      <c r="CL787"/>
      <c r="CM787"/>
      <c r="CN787"/>
      <c r="CO787"/>
    </row>
    <row r="788" spans="2:93" ht="12.75">
      <c r="B788" s="101"/>
      <c r="C788" s="83"/>
      <c r="D788" s="84"/>
      <c r="E788" s="85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 s="83"/>
      <c r="CF788" s="84"/>
      <c r="CG788"/>
      <c r="CH788"/>
      <c r="CI788"/>
      <c r="CJ788"/>
      <c r="CK788"/>
      <c r="CL788"/>
      <c r="CM788"/>
      <c r="CN788"/>
      <c r="CO788"/>
    </row>
    <row r="789" spans="2:93" ht="12.75">
      <c r="B789" s="101"/>
      <c r="C789" s="83"/>
      <c r="D789" s="84"/>
      <c r="E789" s="85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 s="83"/>
      <c r="CF789" s="84"/>
      <c r="CG789"/>
      <c r="CH789"/>
      <c r="CI789"/>
      <c r="CJ789"/>
      <c r="CK789"/>
      <c r="CL789"/>
      <c r="CM789"/>
      <c r="CN789"/>
      <c r="CO789"/>
    </row>
    <row r="790" spans="2:93" ht="12.75">
      <c r="B790" s="101"/>
      <c r="C790" s="83"/>
      <c r="D790" s="84"/>
      <c r="E790" s="85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 s="83"/>
      <c r="CF790" s="84"/>
      <c r="CG790"/>
      <c r="CH790"/>
      <c r="CI790"/>
      <c r="CJ790"/>
      <c r="CK790"/>
      <c r="CL790"/>
      <c r="CM790"/>
      <c r="CN790"/>
      <c r="CO790"/>
    </row>
    <row r="791" spans="2:93" ht="12.75">
      <c r="B791" s="101"/>
      <c r="C791" s="83"/>
      <c r="D791" s="84"/>
      <c r="E791" s="85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 s="83"/>
      <c r="CF791" s="84"/>
      <c r="CG791"/>
      <c r="CH791"/>
      <c r="CI791"/>
      <c r="CJ791"/>
      <c r="CK791"/>
      <c r="CL791"/>
      <c r="CM791"/>
      <c r="CN791"/>
      <c r="CO791"/>
    </row>
    <row r="792" spans="2:93" ht="12.75">
      <c r="B792" s="101"/>
      <c r="C792" s="83"/>
      <c r="D792" s="84"/>
      <c r="E792" s="85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 s="83"/>
      <c r="CF792" s="84"/>
      <c r="CG792"/>
      <c r="CH792"/>
      <c r="CI792"/>
      <c r="CJ792"/>
      <c r="CK792"/>
      <c r="CL792"/>
      <c r="CM792"/>
      <c r="CN792"/>
      <c r="CO792"/>
    </row>
    <row r="793" spans="2:93" ht="12.75">
      <c r="B793" s="101"/>
      <c r="C793" s="83"/>
      <c r="D793" s="84"/>
      <c r="E793" s="85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 s="83"/>
      <c r="CF793" s="84"/>
      <c r="CG793"/>
      <c r="CH793"/>
      <c r="CI793"/>
      <c r="CJ793"/>
      <c r="CK793"/>
      <c r="CL793"/>
      <c r="CM793"/>
      <c r="CN793"/>
      <c r="CO793"/>
    </row>
    <row r="794" spans="2:93" ht="12.75">
      <c r="B794" s="101"/>
      <c r="C794" s="83"/>
      <c r="D794" s="84"/>
      <c r="E794" s="85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 s="83"/>
      <c r="CF794" s="84"/>
      <c r="CG794"/>
      <c r="CH794"/>
      <c r="CI794"/>
      <c r="CJ794"/>
      <c r="CK794"/>
      <c r="CL794"/>
      <c r="CM794"/>
      <c r="CN794"/>
      <c r="CO794"/>
    </row>
    <row r="795" spans="2:93" ht="12.75">
      <c r="B795" s="101"/>
      <c r="C795" s="83"/>
      <c r="D795" s="84"/>
      <c r="E795" s="8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 s="83"/>
      <c r="CF795" s="84"/>
      <c r="CG795"/>
      <c r="CH795"/>
      <c r="CI795"/>
      <c r="CJ795"/>
      <c r="CK795"/>
      <c r="CL795"/>
      <c r="CM795"/>
      <c r="CN795"/>
      <c r="CO795"/>
    </row>
    <row r="796" spans="2:93" ht="12.75">
      <c r="B796" s="101"/>
      <c r="C796" s="83"/>
      <c r="D796" s="84"/>
      <c r="E796" s="85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 s="83"/>
      <c r="CF796" s="84"/>
      <c r="CG796"/>
      <c r="CH796"/>
      <c r="CI796"/>
      <c r="CJ796"/>
      <c r="CK796"/>
      <c r="CL796"/>
      <c r="CM796"/>
      <c r="CN796"/>
      <c r="CO796"/>
    </row>
    <row r="797" spans="2:93" ht="12.75">
      <c r="B797" s="101"/>
      <c r="C797" s="83"/>
      <c r="D797" s="84"/>
      <c r="E797" s="85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 s="83"/>
      <c r="CF797" s="84"/>
      <c r="CG797"/>
      <c r="CH797"/>
      <c r="CI797"/>
      <c r="CJ797"/>
      <c r="CK797"/>
      <c r="CL797"/>
      <c r="CM797"/>
      <c r="CN797"/>
      <c r="CO797"/>
    </row>
    <row r="798" spans="2:93" ht="12.75">
      <c r="B798" s="101"/>
      <c r="C798" s="83"/>
      <c r="D798" s="84"/>
      <c r="E798" s="85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 s="83"/>
      <c r="CF798" s="84"/>
      <c r="CG798"/>
      <c r="CH798"/>
      <c r="CI798"/>
      <c r="CJ798"/>
      <c r="CK798"/>
      <c r="CL798"/>
      <c r="CM798"/>
      <c r="CN798"/>
      <c r="CO798"/>
    </row>
    <row r="799" spans="2:93" ht="12.75">
      <c r="B799" s="101"/>
      <c r="C799" s="83"/>
      <c r="D799" s="84"/>
      <c r="E799" s="85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 s="83"/>
      <c r="CF799" s="84"/>
      <c r="CG799"/>
      <c r="CH799"/>
      <c r="CI799"/>
      <c r="CJ799"/>
      <c r="CK799"/>
      <c r="CL799"/>
      <c r="CM799"/>
      <c r="CN799"/>
      <c r="CO799"/>
    </row>
    <row r="800" spans="2:93" ht="12.75">
      <c r="B800" s="101"/>
      <c r="C800" s="83"/>
      <c r="D800" s="84"/>
      <c r="E800" s="85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 s="83"/>
      <c r="CF800" s="84"/>
      <c r="CG800"/>
      <c r="CH800"/>
      <c r="CI800"/>
      <c r="CJ800"/>
      <c r="CK800"/>
      <c r="CL800"/>
      <c r="CM800"/>
      <c r="CN800"/>
      <c r="CO800"/>
    </row>
    <row r="801" spans="2:93" ht="12.75">
      <c r="B801" s="101"/>
      <c r="C801" s="83"/>
      <c r="D801" s="84"/>
      <c r="E801" s="85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 s="83"/>
      <c r="CF801" s="84"/>
      <c r="CG801"/>
      <c r="CH801"/>
      <c r="CI801"/>
      <c r="CJ801"/>
      <c r="CK801"/>
      <c r="CL801"/>
      <c r="CM801"/>
      <c r="CN801"/>
      <c r="CO801"/>
    </row>
    <row r="802" spans="2:93" ht="12.75">
      <c r="B802" s="101"/>
      <c r="C802" s="83"/>
      <c r="D802" s="84"/>
      <c r="E802" s="85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 s="83"/>
      <c r="CF802" s="84"/>
      <c r="CG802"/>
      <c r="CH802"/>
      <c r="CI802"/>
      <c r="CJ802"/>
      <c r="CK802"/>
      <c r="CL802"/>
      <c r="CM802"/>
      <c r="CN802"/>
      <c r="CO802"/>
    </row>
    <row r="803" spans="2:93" ht="12.75">
      <c r="B803" s="101"/>
      <c r="C803" s="83"/>
      <c r="D803" s="84"/>
      <c r="E803" s="85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 s="83"/>
      <c r="CF803" s="84"/>
      <c r="CG803"/>
      <c r="CH803"/>
      <c r="CI803"/>
      <c r="CJ803"/>
      <c r="CK803"/>
      <c r="CL803"/>
      <c r="CM803"/>
      <c r="CN803"/>
      <c r="CO803"/>
    </row>
    <row r="804" spans="2:93" ht="12.75">
      <c r="B804" s="101"/>
      <c r="C804" s="83"/>
      <c r="D804" s="84"/>
      <c r="E804" s="85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 s="83"/>
      <c r="CF804" s="84"/>
      <c r="CG804"/>
      <c r="CH804"/>
      <c r="CI804"/>
      <c r="CJ804"/>
      <c r="CK804"/>
      <c r="CL804"/>
      <c r="CM804"/>
      <c r="CN804"/>
      <c r="CO804"/>
    </row>
    <row r="805" spans="2:93" ht="12.75">
      <c r="B805" s="101"/>
      <c r="C805" s="83"/>
      <c r="D805" s="84"/>
      <c r="E805" s="8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 s="83"/>
      <c r="CF805" s="84"/>
      <c r="CG805"/>
      <c r="CH805"/>
      <c r="CI805"/>
      <c r="CJ805"/>
      <c r="CK805"/>
      <c r="CL805"/>
      <c r="CM805"/>
      <c r="CN805"/>
      <c r="CO805"/>
    </row>
    <row r="806" spans="2:93" ht="12.75">
      <c r="B806" s="101"/>
      <c r="C806" s="83"/>
      <c r="D806" s="84"/>
      <c r="E806" s="85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 s="83"/>
      <c r="CF806" s="84"/>
      <c r="CG806"/>
      <c r="CH806"/>
      <c r="CI806"/>
      <c r="CJ806"/>
      <c r="CK806"/>
      <c r="CL806"/>
      <c r="CM806"/>
      <c r="CN806"/>
      <c r="CO806"/>
    </row>
    <row r="807" spans="2:93" ht="12.75">
      <c r="B807" s="101"/>
      <c r="C807" s="83"/>
      <c r="D807" s="84"/>
      <c r="E807" s="85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 s="83"/>
      <c r="CF807" s="84"/>
      <c r="CG807"/>
      <c r="CH807"/>
      <c r="CI807"/>
      <c r="CJ807"/>
      <c r="CK807"/>
      <c r="CL807"/>
      <c r="CM807"/>
      <c r="CN807"/>
      <c r="CO807"/>
    </row>
    <row r="808" spans="2:93" ht="12.75">
      <c r="B808" s="101"/>
      <c r="C808" s="83"/>
      <c r="D808" s="84"/>
      <c r="E808" s="85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 s="83"/>
      <c r="CF808" s="84"/>
      <c r="CG808"/>
      <c r="CH808"/>
      <c r="CI808"/>
      <c r="CJ808"/>
      <c r="CK808"/>
      <c r="CL808"/>
      <c r="CM808"/>
      <c r="CN808"/>
      <c r="CO808"/>
    </row>
    <row r="809" spans="2:93" ht="12.75">
      <c r="B809" s="101"/>
      <c r="C809" s="83"/>
      <c r="D809" s="84"/>
      <c r="E809" s="85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 s="83"/>
      <c r="CF809" s="84"/>
      <c r="CG809"/>
      <c r="CH809"/>
      <c r="CI809"/>
      <c r="CJ809"/>
      <c r="CK809"/>
      <c r="CL809"/>
      <c r="CM809"/>
      <c r="CN809"/>
      <c r="CO809"/>
    </row>
    <row r="810" spans="2:93" ht="12.75">
      <c r="B810" s="101"/>
      <c r="C810" s="83"/>
      <c r="D810" s="84"/>
      <c r="E810" s="85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 s="83"/>
      <c r="CF810" s="84"/>
      <c r="CG810"/>
      <c r="CH810"/>
      <c r="CI810"/>
      <c r="CJ810"/>
      <c r="CK810"/>
      <c r="CL810"/>
      <c r="CM810"/>
      <c r="CN810"/>
      <c r="CO810"/>
    </row>
    <row r="811" spans="2:93" ht="12.75">
      <c r="B811" s="101"/>
      <c r="C811" s="83"/>
      <c r="D811" s="84"/>
      <c r="E811" s="85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 s="83"/>
      <c r="CF811" s="84"/>
      <c r="CG811"/>
      <c r="CH811"/>
      <c r="CI811"/>
      <c r="CJ811"/>
      <c r="CK811"/>
      <c r="CL811"/>
      <c r="CM811"/>
      <c r="CN811"/>
      <c r="CO811"/>
    </row>
    <row r="812" spans="2:93" ht="12.75">
      <c r="B812" s="101"/>
      <c r="C812" s="83"/>
      <c r="D812" s="84"/>
      <c r="E812" s="85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 s="83"/>
      <c r="CF812" s="84"/>
      <c r="CG812"/>
      <c r="CH812"/>
      <c r="CI812"/>
      <c r="CJ812"/>
      <c r="CK812"/>
      <c r="CL812"/>
      <c r="CM812"/>
      <c r="CN812"/>
      <c r="CO812"/>
    </row>
    <row r="813" spans="2:93" ht="12.75">
      <c r="B813" s="101"/>
      <c r="C813" s="83"/>
      <c r="D813" s="84"/>
      <c r="E813" s="85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 s="83"/>
      <c r="CF813" s="84"/>
      <c r="CG813"/>
      <c r="CH813"/>
      <c r="CI813"/>
      <c r="CJ813"/>
      <c r="CK813"/>
      <c r="CL813"/>
      <c r="CM813"/>
      <c r="CN813"/>
      <c r="CO813"/>
    </row>
    <row r="814" spans="2:93" ht="12.75">
      <c r="B814" s="101"/>
      <c r="C814" s="83"/>
      <c r="D814" s="86"/>
      <c r="E814" s="85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 s="83"/>
      <c r="CF814" s="86"/>
      <c r="CG814"/>
      <c r="CH814"/>
      <c r="CI814"/>
      <c r="CJ814"/>
      <c r="CK814"/>
      <c r="CL814"/>
      <c r="CM814"/>
      <c r="CN814"/>
      <c r="CO814"/>
    </row>
    <row r="815" spans="2:93" ht="12.75">
      <c r="B815" s="101"/>
      <c r="C815" s="83"/>
      <c r="D815" s="84"/>
      <c r="E815" s="8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 s="83"/>
      <c r="CF815" s="84"/>
      <c r="CG815"/>
      <c r="CH815"/>
      <c r="CI815"/>
      <c r="CJ815"/>
      <c r="CK815"/>
      <c r="CL815"/>
      <c r="CM815"/>
      <c r="CN815"/>
      <c r="CO815"/>
    </row>
    <row r="816" spans="2:93" ht="12.75">
      <c r="B816" s="101"/>
      <c r="C816" s="83"/>
      <c r="D816" s="84"/>
      <c r="E816" s="85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 s="83"/>
      <c r="CF816" s="84"/>
      <c r="CG816"/>
      <c r="CH816"/>
      <c r="CI816"/>
      <c r="CJ816"/>
      <c r="CK816"/>
      <c r="CL816"/>
      <c r="CM816"/>
      <c r="CN816"/>
      <c r="CO816"/>
    </row>
    <row r="817" spans="2:93" ht="12.75">
      <c r="B817" s="101"/>
      <c r="C817" s="83"/>
      <c r="D817" s="84"/>
      <c r="E817" s="85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 s="83"/>
      <c r="CF817" s="84"/>
      <c r="CG817"/>
      <c r="CH817"/>
      <c r="CI817"/>
      <c r="CJ817"/>
      <c r="CK817"/>
      <c r="CL817"/>
      <c r="CM817"/>
      <c r="CN817"/>
      <c r="CO817"/>
    </row>
    <row r="818" spans="2:93" ht="12.75">
      <c r="B818" s="101"/>
      <c r="C818" s="83"/>
      <c r="D818" s="84"/>
      <c r="E818" s="85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 s="83"/>
      <c r="CF818" s="84"/>
      <c r="CG818"/>
      <c r="CH818"/>
      <c r="CI818"/>
      <c r="CJ818"/>
      <c r="CK818"/>
      <c r="CL818"/>
      <c r="CM818"/>
      <c r="CN818"/>
      <c r="CO818"/>
    </row>
    <row r="819" spans="2:93" ht="12.75">
      <c r="B819" s="101"/>
      <c r="C819" s="83"/>
      <c r="D819" s="84"/>
      <c r="E819" s="85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 s="83"/>
      <c r="CF819" s="84"/>
      <c r="CG819"/>
      <c r="CH819"/>
      <c r="CI819"/>
      <c r="CJ819"/>
      <c r="CK819"/>
      <c r="CL819"/>
      <c r="CM819"/>
      <c r="CN819"/>
      <c r="CO819"/>
    </row>
    <row r="820" spans="2:93" ht="12.75">
      <c r="B820" s="101"/>
      <c r="C820" s="83"/>
      <c r="D820" s="84"/>
      <c r="E820" s="85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 s="83"/>
      <c r="CF820" s="84"/>
      <c r="CG820"/>
      <c r="CH820"/>
      <c r="CI820"/>
      <c r="CJ820"/>
      <c r="CK820"/>
      <c r="CL820"/>
      <c r="CM820"/>
      <c r="CN820"/>
      <c r="CO820"/>
    </row>
    <row r="821" spans="2:93" ht="12.75">
      <c r="B821" s="101"/>
      <c r="C821" s="83"/>
      <c r="D821" s="84"/>
      <c r="E821" s="85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 s="83"/>
      <c r="CF821" s="84"/>
      <c r="CG821"/>
      <c r="CH821"/>
      <c r="CI821"/>
      <c r="CJ821"/>
      <c r="CK821"/>
      <c r="CL821"/>
      <c r="CM821"/>
      <c r="CN821"/>
      <c r="CO821"/>
    </row>
    <row r="822" spans="2:93" ht="12.75">
      <c r="B822" s="101"/>
      <c r="C822" s="83"/>
      <c r="D822" s="84"/>
      <c r="E822" s="85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 s="83"/>
      <c r="CF822" s="84"/>
      <c r="CG822"/>
      <c r="CH822"/>
      <c r="CI822"/>
      <c r="CJ822"/>
      <c r="CK822"/>
      <c r="CL822"/>
      <c r="CM822"/>
      <c r="CN822"/>
      <c r="CO822"/>
    </row>
    <row r="823" spans="2:93" ht="12.75">
      <c r="B823" s="101"/>
      <c r="C823" s="83"/>
      <c r="D823" s="84"/>
      <c r="E823" s="85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 s="83"/>
      <c r="CF823" s="84"/>
      <c r="CG823"/>
      <c r="CH823"/>
      <c r="CI823"/>
      <c r="CJ823"/>
      <c r="CK823"/>
      <c r="CL823"/>
      <c r="CM823"/>
      <c r="CN823"/>
      <c r="CO823"/>
    </row>
    <row r="824" spans="2:93" ht="12.75">
      <c r="B824" s="101"/>
      <c r="C824" s="83"/>
      <c r="D824" s="84"/>
      <c r="E824" s="85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 s="83"/>
      <c r="CF824" s="84"/>
      <c r="CG824"/>
      <c r="CH824"/>
      <c r="CI824"/>
      <c r="CJ824"/>
      <c r="CK824"/>
      <c r="CL824"/>
      <c r="CM824"/>
      <c r="CN824"/>
      <c r="CO824"/>
    </row>
    <row r="825" spans="2:93" ht="12.75">
      <c r="B825" s="101"/>
      <c r="C825" s="83"/>
      <c r="D825" s="84"/>
      <c r="E825" s="8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 s="83"/>
      <c r="CF825" s="84"/>
      <c r="CG825"/>
      <c r="CH825"/>
      <c r="CI825"/>
      <c r="CJ825"/>
      <c r="CK825"/>
      <c r="CL825"/>
      <c r="CM825"/>
      <c r="CN825"/>
      <c r="CO825"/>
    </row>
    <row r="826" spans="2:93" ht="12.75">
      <c r="B826" s="101"/>
      <c r="C826" s="83"/>
      <c r="D826" s="84"/>
      <c r="E826" s="85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 s="83"/>
      <c r="CF826" s="84"/>
      <c r="CG826"/>
      <c r="CH826"/>
      <c r="CI826"/>
      <c r="CJ826"/>
      <c r="CK826"/>
      <c r="CL826"/>
      <c r="CM826"/>
      <c r="CN826"/>
      <c r="CO826"/>
    </row>
    <row r="827" spans="2:93" ht="12.75">
      <c r="B827" s="101"/>
      <c r="C827" s="83"/>
      <c r="D827" s="84"/>
      <c r="E827" s="85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 s="83"/>
      <c r="CF827" s="84"/>
      <c r="CG827"/>
      <c r="CH827"/>
      <c r="CI827"/>
      <c r="CJ827"/>
      <c r="CK827"/>
      <c r="CL827"/>
      <c r="CM827"/>
      <c r="CN827"/>
      <c r="CO827"/>
    </row>
    <row r="828" spans="2:93" ht="12.75">
      <c r="B828" s="101"/>
      <c r="C828" s="83"/>
      <c r="D828" s="84"/>
      <c r="E828" s="85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 s="83"/>
      <c r="CF828" s="84"/>
      <c r="CG828"/>
      <c r="CH828"/>
      <c r="CI828"/>
      <c r="CJ828"/>
      <c r="CK828"/>
      <c r="CL828"/>
      <c r="CM828"/>
      <c r="CN828"/>
      <c r="CO828"/>
    </row>
    <row r="829" spans="2:93" ht="12.75">
      <c r="B829" s="101"/>
      <c r="C829" s="83"/>
      <c r="D829" s="84"/>
      <c r="E829" s="85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 s="83"/>
      <c r="CF829" s="84"/>
      <c r="CG829"/>
      <c r="CH829"/>
      <c r="CI829"/>
      <c r="CJ829"/>
      <c r="CK829"/>
      <c r="CL829"/>
      <c r="CM829"/>
      <c r="CN829"/>
      <c r="CO829"/>
    </row>
    <row r="830" spans="2:93" ht="12.75">
      <c r="B830" s="101"/>
      <c r="C830" s="83"/>
      <c r="D830" s="84"/>
      <c r="E830" s="85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 s="83"/>
      <c r="CF830" s="84"/>
      <c r="CG830"/>
      <c r="CH830"/>
      <c r="CI830"/>
      <c r="CJ830"/>
      <c r="CK830"/>
      <c r="CL830"/>
      <c r="CM830"/>
      <c r="CN830"/>
      <c r="CO830"/>
    </row>
    <row r="831" spans="2:93" ht="12.75">
      <c r="B831" s="101"/>
      <c r="C831" s="83"/>
      <c r="D831" s="84"/>
      <c r="E831" s="85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 s="83"/>
      <c r="CF831" s="84"/>
      <c r="CG831"/>
      <c r="CH831"/>
      <c r="CI831"/>
      <c r="CJ831"/>
      <c r="CK831"/>
      <c r="CL831"/>
      <c r="CM831"/>
      <c r="CN831"/>
      <c r="CO831"/>
    </row>
    <row r="832" spans="2:93" ht="12.75">
      <c r="B832" s="101"/>
      <c r="C832" s="83"/>
      <c r="D832" s="84"/>
      <c r="E832" s="85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 s="83"/>
      <c r="CF832" s="84"/>
      <c r="CG832"/>
      <c r="CH832"/>
      <c r="CI832"/>
      <c r="CJ832"/>
      <c r="CK832"/>
      <c r="CL832"/>
      <c r="CM832"/>
      <c r="CN832"/>
      <c r="CO832"/>
    </row>
    <row r="833" spans="2:93" ht="12.75">
      <c r="B833" s="101"/>
      <c r="C833" s="83"/>
      <c r="D833" s="84"/>
      <c r="E833" s="85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 s="83"/>
      <c r="CF833" s="84"/>
      <c r="CG833"/>
      <c r="CH833"/>
      <c r="CI833"/>
      <c r="CJ833"/>
      <c r="CK833"/>
      <c r="CL833"/>
      <c r="CM833"/>
      <c r="CN833"/>
      <c r="CO833"/>
    </row>
    <row r="834" spans="2:93" ht="12.75">
      <c r="B834" s="101"/>
      <c r="C834" s="83"/>
      <c r="D834" s="84"/>
      <c r="E834" s="85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 s="83"/>
      <c r="CF834" s="84"/>
      <c r="CG834"/>
      <c r="CH834"/>
      <c r="CI834"/>
      <c r="CJ834"/>
      <c r="CK834"/>
      <c r="CL834"/>
      <c r="CM834"/>
      <c r="CN834"/>
      <c r="CO834"/>
    </row>
    <row r="835" spans="2:93" ht="12.75">
      <c r="B835" s="101"/>
      <c r="C835" s="83"/>
      <c r="D835" s="84"/>
      <c r="E835" s="8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 s="83"/>
      <c r="CF835" s="84"/>
      <c r="CG835"/>
      <c r="CH835"/>
      <c r="CI835"/>
      <c r="CJ835"/>
      <c r="CK835"/>
      <c r="CL835"/>
      <c r="CM835"/>
      <c r="CN835"/>
      <c r="CO835"/>
    </row>
    <row r="836" spans="2:93" ht="12.75">
      <c r="B836" s="101"/>
      <c r="C836" s="83"/>
      <c r="D836" s="84"/>
      <c r="E836" s="85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 s="83"/>
      <c r="CF836" s="84"/>
      <c r="CG836"/>
      <c r="CH836"/>
      <c r="CI836"/>
      <c r="CJ836"/>
      <c r="CK836"/>
      <c r="CL836"/>
      <c r="CM836"/>
      <c r="CN836"/>
      <c r="CO836"/>
    </row>
    <row r="837" spans="2:93" ht="12.75">
      <c r="B837" s="101"/>
      <c r="C837" s="83"/>
      <c r="D837" s="84"/>
      <c r="E837" s="85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 s="83"/>
      <c r="CF837" s="84"/>
      <c r="CG837"/>
      <c r="CH837"/>
      <c r="CI837"/>
      <c r="CJ837"/>
      <c r="CK837"/>
      <c r="CL837"/>
      <c r="CM837"/>
      <c r="CN837"/>
      <c r="CO837"/>
    </row>
    <row r="838" spans="2:93" ht="12.75">
      <c r="B838" s="101"/>
      <c r="C838" s="83"/>
      <c r="D838" s="84"/>
      <c r="E838" s="85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 s="83"/>
      <c r="CF838" s="84"/>
      <c r="CG838"/>
      <c r="CH838"/>
      <c r="CI838"/>
      <c r="CJ838"/>
      <c r="CK838"/>
      <c r="CL838"/>
      <c r="CM838"/>
      <c r="CN838"/>
      <c r="CO838"/>
    </row>
    <row r="839" spans="2:93" ht="12.75">
      <c r="B839" s="101"/>
      <c r="C839" s="83"/>
      <c r="D839" s="84"/>
      <c r="E839" s="85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 s="83"/>
      <c r="CF839" s="84"/>
      <c r="CG839"/>
      <c r="CH839"/>
      <c r="CI839"/>
      <c r="CJ839"/>
      <c r="CK839"/>
      <c r="CL839"/>
      <c r="CM839"/>
      <c r="CN839"/>
      <c r="CO839"/>
    </row>
    <row r="840" spans="2:93" ht="12.75">
      <c r="B840" s="101"/>
      <c r="C840" s="83"/>
      <c r="D840" s="84"/>
      <c r="E840" s="85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 s="83"/>
      <c r="CF840" s="84"/>
      <c r="CG840"/>
      <c r="CH840"/>
      <c r="CI840"/>
      <c r="CJ840"/>
      <c r="CK840"/>
      <c r="CL840"/>
      <c r="CM840"/>
      <c r="CN840"/>
      <c r="CO840"/>
    </row>
    <row r="841" spans="2:93" ht="12.75">
      <c r="B841" s="101"/>
      <c r="C841" s="83"/>
      <c r="D841" s="84"/>
      <c r="E841" s="85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 s="83"/>
      <c r="CF841" s="84"/>
      <c r="CG841"/>
      <c r="CH841"/>
      <c r="CI841"/>
      <c r="CJ841"/>
      <c r="CK841"/>
      <c r="CL841"/>
      <c r="CM841"/>
      <c r="CN841"/>
      <c r="CO841"/>
    </row>
    <row r="842" spans="2:93" ht="12.75">
      <c r="B842" s="101"/>
      <c r="C842" s="83"/>
      <c r="D842" s="84"/>
      <c r="E842" s="85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 s="83"/>
      <c r="CF842" s="84"/>
      <c r="CG842"/>
      <c r="CH842"/>
      <c r="CI842"/>
      <c r="CJ842"/>
      <c r="CK842"/>
      <c r="CL842"/>
      <c r="CM842"/>
      <c r="CN842"/>
      <c r="CO842"/>
    </row>
    <row r="843" spans="2:93" ht="12.75">
      <c r="B843" s="101"/>
      <c r="C843" s="83"/>
      <c r="D843" s="84"/>
      <c r="E843" s="85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 s="83"/>
      <c r="CF843" s="84"/>
      <c r="CG843"/>
      <c r="CH843"/>
      <c r="CI843"/>
      <c r="CJ843"/>
      <c r="CK843"/>
      <c r="CL843"/>
      <c r="CM843"/>
      <c r="CN843"/>
      <c r="CO843"/>
    </row>
    <row r="844" spans="2:93" ht="12.75">
      <c r="B844" s="101"/>
      <c r="C844" s="83"/>
      <c r="D844" s="84"/>
      <c r="E844" s="85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 s="83"/>
      <c r="CF844" s="84"/>
      <c r="CG844"/>
      <c r="CH844"/>
      <c r="CI844"/>
      <c r="CJ844"/>
      <c r="CK844"/>
      <c r="CL844"/>
      <c r="CM844"/>
      <c r="CN844"/>
      <c r="CO844"/>
    </row>
    <row r="845" spans="2:93" ht="12.75">
      <c r="B845" s="101"/>
      <c r="C845" s="83"/>
      <c r="D845" s="84"/>
      <c r="E845" s="8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 s="83"/>
      <c r="CF845" s="84"/>
      <c r="CG845"/>
      <c r="CH845"/>
      <c r="CI845"/>
      <c r="CJ845"/>
      <c r="CK845"/>
      <c r="CL845"/>
      <c r="CM845"/>
      <c r="CN845"/>
      <c r="CO845"/>
    </row>
    <row r="846" spans="2:93" ht="12.75">
      <c r="B846" s="101"/>
      <c r="C846" s="83"/>
      <c r="D846" s="86"/>
      <c r="E846" s="85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 s="83"/>
      <c r="CF846" s="86"/>
      <c r="CG846"/>
      <c r="CH846"/>
      <c r="CI846"/>
      <c r="CJ846"/>
      <c r="CK846"/>
      <c r="CL846"/>
      <c r="CM846"/>
      <c r="CN846"/>
      <c r="CO846"/>
    </row>
    <row r="847" spans="2:93" ht="12.75">
      <c r="B847" s="101"/>
      <c r="C847" s="83"/>
      <c r="D847" s="84"/>
      <c r="E847" s="85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 s="83"/>
      <c r="CF847" s="84"/>
      <c r="CG847"/>
      <c r="CH847"/>
      <c r="CI847"/>
      <c r="CJ847"/>
      <c r="CK847"/>
      <c r="CL847"/>
      <c r="CM847"/>
      <c r="CN847"/>
      <c r="CO847"/>
    </row>
    <row r="848" spans="2:93" ht="12.75">
      <c r="B848" s="101"/>
      <c r="C848" s="83"/>
      <c r="D848" s="84"/>
      <c r="E848" s="85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 s="83"/>
      <c r="CF848" s="84"/>
      <c r="CG848"/>
      <c r="CH848"/>
      <c r="CI848"/>
      <c r="CJ848"/>
      <c r="CK848"/>
      <c r="CL848"/>
      <c r="CM848"/>
      <c r="CN848"/>
      <c r="CO848"/>
    </row>
    <row r="849" spans="2:93" ht="12.75">
      <c r="B849" s="101"/>
      <c r="C849" s="83"/>
      <c r="D849" s="84"/>
      <c r="E849" s="85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 s="83"/>
      <c r="CF849" s="84"/>
      <c r="CG849"/>
      <c r="CH849"/>
      <c r="CI849"/>
      <c r="CJ849"/>
      <c r="CK849"/>
      <c r="CL849"/>
      <c r="CM849"/>
      <c r="CN849"/>
      <c r="CO849"/>
    </row>
    <row r="850" spans="2:93" ht="12.75">
      <c r="B850" s="101"/>
      <c r="C850" s="83"/>
      <c r="D850" s="84"/>
      <c r="E850" s="85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 s="83"/>
      <c r="CF850" s="84"/>
      <c r="CG850"/>
      <c r="CH850"/>
      <c r="CI850"/>
      <c r="CJ850"/>
      <c r="CK850"/>
      <c r="CL850"/>
      <c r="CM850"/>
      <c r="CN850"/>
      <c r="CO850"/>
    </row>
    <row r="851" spans="2:93" ht="12.75">
      <c r="B851" s="101"/>
      <c r="C851" s="83"/>
      <c r="D851" s="84"/>
      <c r="E851" s="85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 s="83"/>
      <c r="CF851" s="84"/>
      <c r="CG851"/>
      <c r="CH851"/>
      <c r="CI851"/>
      <c r="CJ851"/>
      <c r="CK851"/>
      <c r="CL851"/>
      <c r="CM851"/>
      <c r="CN851"/>
      <c r="CO851"/>
    </row>
    <row r="852" spans="2:93" ht="12.75">
      <c r="B852" s="101"/>
      <c r="C852" s="83"/>
      <c r="D852" s="84"/>
      <c r="E852" s="85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 s="83"/>
      <c r="CF852" s="84"/>
      <c r="CG852"/>
      <c r="CH852"/>
      <c r="CI852"/>
      <c r="CJ852"/>
      <c r="CK852"/>
      <c r="CL852"/>
      <c r="CM852"/>
      <c r="CN852"/>
      <c r="CO852"/>
    </row>
    <row r="853" spans="2:93" ht="12.75">
      <c r="B853" s="101"/>
      <c r="C853" s="83"/>
      <c r="D853" s="84"/>
      <c r="E853" s="85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 s="83"/>
      <c r="CF853" s="84"/>
      <c r="CG853"/>
      <c r="CH853"/>
      <c r="CI853"/>
      <c r="CJ853"/>
      <c r="CK853"/>
      <c r="CL853"/>
      <c r="CM853"/>
      <c r="CN853"/>
      <c r="CO853"/>
    </row>
    <row r="854" spans="2:93" ht="12.75">
      <c r="B854" s="101"/>
      <c r="C854" s="83"/>
      <c r="D854" s="84"/>
      <c r="E854" s="85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 s="83"/>
      <c r="CF854" s="84"/>
      <c r="CG854"/>
      <c r="CH854"/>
      <c r="CI854"/>
      <c r="CJ854"/>
      <c r="CK854"/>
      <c r="CL854"/>
      <c r="CM854"/>
      <c r="CN854"/>
      <c r="CO854"/>
    </row>
    <row r="855" spans="2:93" ht="12.75">
      <c r="B855" s="101"/>
      <c r="C855" s="83"/>
      <c r="D855" s="84"/>
      <c r="E855" s="8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 s="83"/>
      <c r="CF855" s="84"/>
      <c r="CG855"/>
      <c r="CH855"/>
      <c r="CI855"/>
      <c r="CJ855"/>
      <c r="CK855"/>
      <c r="CL855"/>
      <c r="CM855"/>
      <c r="CN855"/>
      <c r="CO855"/>
    </row>
    <row r="856" spans="2:93" ht="12.75">
      <c r="B856" s="101"/>
      <c r="C856" s="83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 s="83"/>
      <c r="CF856"/>
      <c r="CG856"/>
      <c r="CH856"/>
      <c r="CI856"/>
      <c r="CJ856"/>
      <c r="CK856"/>
      <c r="CL856"/>
      <c r="CM856"/>
      <c r="CN856"/>
      <c r="CO856"/>
    </row>
    <row r="857" spans="2:93" ht="12.75">
      <c r="B857" s="101"/>
      <c r="C857" s="83"/>
      <c r="D857" s="84"/>
      <c r="E857" s="85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 s="83"/>
      <c r="CF857" s="84"/>
      <c r="CG857"/>
      <c r="CH857"/>
      <c r="CI857"/>
      <c r="CJ857"/>
      <c r="CK857"/>
      <c r="CL857"/>
      <c r="CM857"/>
      <c r="CN857"/>
      <c r="CO857"/>
    </row>
    <row r="858" spans="2:93" ht="12.75">
      <c r="B858" s="101"/>
      <c r="C858" s="83"/>
      <c r="D858" s="84"/>
      <c r="E858" s="85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 s="83"/>
      <c r="CF858" s="84"/>
      <c r="CG858"/>
      <c r="CH858"/>
      <c r="CI858"/>
      <c r="CJ858"/>
      <c r="CK858"/>
      <c r="CL858"/>
      <c r="CM858"/>
      <c r="CN858"/>
      <c r="CO858"/>
    </row>
    <row r="859" spans="2:93" ht="12.75">
      <c r="B859" s="101"/>
      <c r="C859" s="83"/>
      <c r="D859" s="84"/>
      <c r="E859" s="85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 s="83"/>
      <c r="CF859" s="84"/>
      <c r="CG859"/>
      <c r="CH859"/>
      <c r="CI859"/>
      <c r="CJ859"/>
      <c r="CK859"/>
      <c r="CL859"/>
      <c r="CM859"/>
      <c r="CN859"/>
      <c r="CO859"/>
    </row>
    <row r="860" spans="2:93" ht="12.75">
      <c r="B860" s="101"/>
      <c r="C860" s="83"/>
      <c r="D860" s="84"/>
      <c r="E860" s="85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 s="83"/>
      <c r="CF860" s="84"/>
      <c r="CG860"/>
      <c r="CH860"/>
      <c r="CI860"/>
      <c r="CJ860"/>
      <c r="CK860"/>
      <c r="CL860"/>
      <c r="CM860"/>
      <c r="CN860"/>
      <c r="CO860"/>
    </row>
    <row r="861" spans="2:93" ht="12.75">
      <c r="B861" s="101"/>
      <c r="C861" s="83"/>
      <c r="D861" s="84"/>
      <c r="E861" s="85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 s="83"/>
      <c r="CF861" s="84"/>
      <c r="CG861"/>
      <c r="CH861"/>
      <c r="CI861"/>
      <c r="CJ861"/>
      <c r="CK861"/>
      <c r="CL861"/>
      <c r="CM861"/>
      <c r="CN861"/>
      <c r="CO861"/>
    </row>
    <row r="862" spans="2:93" ht="12.75">
      <c r="B862" s="101"/>
      <c r="C862" s="83"/>
      <c r="D862" s="84"/>
      <c r="E862" s="85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 s="83"/>
      <c r="CF862" s="84"/>
      <c r="CG862"/>
      <c r="CH862"/>
      <c r="CI862"/>
      <c r="CJ862"/>
      <c r="CK862"/>
      <c r="CL862"/>
      <c r="CM862"/>
      <c r="CN862"/>
      <c r="CO862"/>
    </row>
    <row r="863" spans="2:93" ht="12.75">
      <c r="B863" s="101"/>
      <c r="C863" s="83"/>
      <c r="D863" s="84"/>
      <c r="E863" s="85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 s="83"/>
      <c r="CF863" s="84"/>
      <c r="CG863"/>
      <c r="CH863"/>
      <c r="CI863"/>
      <c r="CJ863"/>
      <c r="CK863"/>
      <c r="CL863"/>
      <c r="CM863"/>
      <c r="CN863"/>
      <c r="CO863"/>
    </row>
    <row r="864" spans="2:93" ht="12.75">
      <c r="B864" s="101"/>
      <c r="C864" s="83"/>
      <c r="D864" s="84"/>
      <c r="E864" s="85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 s="83"/>
      <c r="CF864" s="84"/>
      <c r="CG864"/>
      <c r="CH864"/>
      <c r="CI864"/>
      <c r="CJ864"/>
      <c r="CK864"/>
      <c r="CL864"/>
      <c r="CM864"/>
      <c r="CN864"/>
      <c r="CO864"/>
    </row>
    <row r="865" spans="2:93" ht="12.75">
      <c r="B865" s="101"/>
      <c r="C865" s="83"/>
      <c r="D865" s="84"/>
      <c r="E865" s="8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 s="83"/>
      <c r="CF865" s="84"/>
      <c r="CG865"/>
      <c r="CH865"/>
      <c r="CI865"/>
      <c r="CJ865"/>
      <c r="CK865"/>
      <c r="CL865"/>
      <c r="CM865"/>
      <c r="CN865"/>
      <c r="CO865"/>
    </row>
    <row r="866" spans="2:93" ht="12.75">
      <c r="B866" s="101"/>
      <c r="C866" s="83"/>
      <c r="D866" s="84"/>
      <c r="E866" s="85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 s="83"/>
      <c r="CF866" s="84"/>
      <c r="CG866"/>
      <c r="CH866"/>
      <c r="CI866"/>
      <c r="CJ866"/>
      <c r="CK866"/>
      <c r="CL866"/>
      <c r="CM866"/>
      <c r="CN866"/>
      <c r="CO866"/>
    </row>
    <row r="867" spans="2:93" ht="12.75">
      <c r="B867" s="101"/>
      <c r="C867" s="83"/>
      <c r="D867" s="84"/>
      <c r="E867" s="85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 s="83"/>
      <c r="CF867" s="84"/>
      <c r="CG867"/>
      <c r="CH867"/>
      <c r="CI867"/>
      <c r="CJ867"/>
      <c r="CK867"/>
      <c r="CL867"/>
      <c r="CM867"/>
      <c r="CN867"/>
      <c r="CO867"/>
    </row>
    <row r="868" spans="2:93" ht="12.75">
      <c r="B868" s="101"/>
      <c r="C868" s="83"/>
      <c r="D868" s="84"/>
      <c r="E868" s="85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 s="83"/>
      <c r="CF868" s="84"/>
      <c r="CG868"/>
      <c r="CH868"/>
      <c r="CI868"/>
      <c r="CJ868"/>
      <c r="CK868"/>
      <c r="CL868"/>
      <c r="CM868"/>
      <c r="CN868"/>
      <c r="CO868"/>
    </row>
    <row r="869" spans="2:93" ht="12.75">
      <c r="B869" s="101"/>
      <c r="C869" s="83"/>
      <c r="D869" s="84"/>
      <c r="E869" s="85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 s="83"/>
      <c r="CF869" s="84"/>
      <c r="CG869"/>
      <c r="CH869"/>
      <c r="CI869"/>
      <c r="CJ869"/>
      <c r="CK869"/>
      <c r="CL869"/>
      <c r="CM869"/>
      <c r="CN869"/>
      <c r="CO869"/>
    </row>
    <row r="870" spans="2:93" ht="12.75">
      <c r="B870" s="101"/>
      <c r="C870" s="83"/>
      <c r="D870" s="84"/>
      <c r="E870" s="85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 s="83"/>
      <c r="CF870" s="84"/>
      <c r="CG870"/>
      <c r="CH870"/>
      <c r="CI870"/>
      <c r="CJ870"/>
      <c r="CK870"/>
      <c r="CL870"/>
      <c r="CM870"/>
      <c r="CN870"/>
      <c r="CO870"/>
    </row>
    <row r="871" spans="2:93" ht="12.75">
      <c r="B871" s="101"/>
      <c r="C871" s="83"/>
      <c r="D871" s="84"/>
      <c r="E871" s="85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 s="83"/>
      <c r="CF871" s="84"/>
      <c r="CG871"/>
      <c r="CH871"/>
      <c r="CI871"/>
      <c r="CJ871"/>
      <c r="CK871"/>
      <c r="CL871"/>
      <c r="CM871"/>
      <c r="CN871"/>
      <c r="CO871"/>
    </row>
    <row r="872" spans="2:93" ht="12.75">
      <c r="B872" s="101"/>
      <c r="C872" s="83"/>
      <c r="D872" s="84"/>
      <c r="E872" s="85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 s="83"/>
      <c r="CF872" s="84"/>
      <c r="CG872"/>
      <c r="CH872"/>
      <c r="CI872"/>
      <c r="CJ872"/>
      <c r="CK872"/>
      <c r="CL872"/>
      <c r="CM872"/>
      <c r="CN872"/>
      <c r="CO872"/>
    </row>
    <row r="873" spans="2:93" ht="12.75">
      <c r="B873" s="101"/>
      <c r="C873" s="83"/>
      <c r="D873" s="84"/>
      <c r="E873" s="85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 s="83"/>
      <c r="CF873" s="84"/>
      <c r="CG873"/>
      <c r="CH873"/>
      <c r="CI873"/>
      <c r="CJ873"/>
      <c r="CK873"/>
      <c r="CL873"/>
      <c r="CM873"/>
      <c r="CN873"/>
      <c r="CO873"/>
    </row>
    <row r="874" spans="2:93" ht="12.75">
      <c r="B874" s="101"/>
      <c r="C874" s="83"/>
      <c r="D874" s="84"/>
      <c r="E874" s="85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 s="83"/>
      <c r="CF874" s="84"/>
      <c r="CG874"/>
      <c r="CH874"/>
      <c r="CI874"/>
      <c r="CJ874"/>
      <c r="CK874"/>
      <c r="CL874"/>
      <c r="CM874"/>
      <c r="CN874"/>
      <c r="CO874"/>
    </row>
    <row r="875" spans="2:93" ht="12.75">
      <c r="B875" s="101"/>
      <c r="C875" s="83"/>
      <c r="D875" s="84"/>
      <c r="E875" s="8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 s="83"/>
      <c r="CF875" s="84"/>
      <c r="CG875"/>
      <c r="CH875"/>
      <c r="CI875"/>
      <c r="CJ875"/>
      <c r="CK875"/>
      <c r="CL875"/>
      <c r="CM875"/>
      <c r="CN875"/>
      <c r="CO875"/>
    </row>
    <row r="876" spans="2:93" ht="12.75">
      <c r="B876" s="101"/>
      <c r="C876" s="83"/>
      <c r="D876" s="84"/>
      <c r="E876" s="85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 s="83"/>
      <c r="CF876" s="84"/>
      <c r="CG876"/>
      <c r="CH876"/>
      <c r="CI876"/>
      <c r="CJ876"/>
      <c r="CK876"/>
      <c r="CL876"/>
      <c r="CM876"/>
      <c r="CN876"/>
      <c r="CO876"/>
    </row>
    <row r="877" spans="2:93" ht="12.75">
      <c r="B877" s="101"/>
      <c r="C877" s="83"/>
      <c r="D877" s="84"/>
      <c r="E877" s="85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 s="83"/>
      <c r="CF877" s="84"/>
      <c r="CG877"/>
      <c r="CH877"/>
      <c r="CI877"/>
      <c r="CJ877"/>
      <c r="CK877"/>
      <c r="CL877"/>
      <c r="CM877"/>
      <c r="CN877"/>
      <c r="CO877"/>
    </row>
    <row r="878" spans="2:93" ht="12.75">
      <c r="B878" s="101"/>
      <c r="C878" s="83"/>
      <c r="D878" s="84"/>
      <c r="E878" s="85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 s="83"/>
      <c r="CF878" s="84"/>
      <c r="CG878"/>
      <c r="CH878"/>
      <c r="CI878"/>
      <c r="CJ878"/>
      <c r="CK878"/>
      <c r="CL878"/>
      <c r="CM878"/>
      <c r="CN878"/>
      <c r="CO878"/>
    </row>
    <row r="879" spans="2:93" ht="12.75">
      <c r="B879" s="101"/>
      <c r="C879" s="83"/>
      <c r="D879" s="84"/>
      <c r="E879" s="85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 s="83"/>
      <c r="CF879" s="84"/>
      <c r="CG879"/>
      <c r="CH879"/>
      <c r="CI879"/>
      <c r="CJ879"/>
      <c r="CK879"/>
      <c r="CL879"/>
      <c r="CM879"/>
      <c r="CN879"/>
      <c r="CO879"/>
    </row>
    <row r="880" spans="2:93" ht="12.75">
      <c r="B880" s="101"/>
      <c r="C880" s="83"/>
      <c r="D880" s="84"/>
      <c r="E880" s="85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 s="83"/>
      <c r="CF880" s="84"/>
      <c r="CG880"/>
      <c r="CH880"/>
      <c r="CI880"/>
      <c r="CJ880"/>
      <c r="CK880"/>
      <c r="CL880"/>
      <c r="CM880"/>
      <c r="CN880"/>
      <c r="CO880"/>
    </row>
    <row r="881" spans="2:93" ht="12.75">
      <c r="B881" s="101"/>
      <c r="C881" s="83"/>
      <c r="D881" s="84"/>
      <c r="E881" s="85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 s="83"/>
      <c r="CF881" s="84"/>
      <c r="CG881"/>
      <c r="CH881"/>
      <c r="CI881"/>
      <c r="CJ881"/>
      <c r="CK881"/>
      <c r="CL881"/>
      <c r="CM881"/>
      <c r="CN881"/>
      <c r="CO881"/>
    </row>
    <row r="882" spans="2:93" ht="12.75">
      <c r="B882" s="101"/>
      <c r="C882" s="83"/>
      <c r="D882" s="84"/>
      <c r="E882" s="85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 s="83"/>
      <c r="CF882" s="84"/>
      <c r="CG882"/>
      <c r="CH882"/>
      <c r="CI882"/>
      <c r="CJ882"/>
      <c r="CK882"/>
      <c r="CL882"/>
      <c r="CM882"/>
      <c r="CN882"/>
      <c r="CO882"/>
    </row>
    <row r="883" spans="2:93" ht="12.75">
      <c r="B883" s="101"/>
      <c r="C883" s="83"/>
      <c r="D883" s="84"/>
      <c r="E883" s="85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 s="83"/>
      <c r="CF883" s="84"/>
      <c r="CG883"/>
      <c r="CH883"/>
      <c r="CI883"/>
      <c r="CJ883"/>
      <c r="CK883"/>
      <c r="CL883"/>
      <c r="CM883"/>
      <c r="CN883"/>
      <c r="CO883"/>
    </row>
    <row r="884" spans="2:93" ht="12.75">
      <c r="B884" s="101"/>
      <c r="C884" s="83"/>
      <c r="D884" s="84"/>
      <c r="E884" s="85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 s="83"/>
      <c r="CF884" s="84"/>
      <c r="CG884"/>
      <c r="CH884"/>
      <c r="CI884"/>
      <c r="CJ884"/>
      <c r="CK884"/>
      <c r="CL884"/>
      <c r="CM884"/>
      <c r="CN884"/>
      <c r="CO884"/>
    </row>
    <row r="885" spans="2:93" ht="12.75">
      <c r="B885" s="101"/>
      <c r="C885" s="83"/>
      <c r="D885" s="84"/>
      <c r="E885" s="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 s="83"/>
      <c r="CF885" s="84"/>
      <c r="CG885"/>
      <c r="CH885"/>
      <c r="CI885"/>
      <c r="CJ885"/>
      <c r="CK885"/>
      <c r="CL885"/>
      <c r="CM885"/>
      <c r="CN885"/>
      <c r="CO885"/>
    </row>
    <row r="886" spans="2:93" ht="12.75">
      <c r="B886" s="101"/>
      <c r="C886" s="83"/>
      <c r="D886" s="84"/>
      <c r="E886" s="85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 s="83"/>
      <c r="CF886" s="84"/>
      <c r="CG886"/>
      <c r="CH886"/>
      <c r="CI886"/>
      <c r="CJ886"/>
      <c r="CK886"/>
      <c r="CL886"/>
      <c r="CM886"/>
      <c r="CN886"/>
      <c r="CO886"/>
    </row>
    <row r="887" spans="2:93" ht="12.75">
      <c r="B887" s="101"/>
      <c r="C887" s="83"/>
      <c r="D887" s="84"/>
      <c r="E887" s="85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 s="83"/>
      <c r="CF887" s="84"/>
      <c r="CG887"/>
      <c r="CH887"/>
      <c r="CI887"/>
      <c r="CJ887"/>
      <c r="CK887"/>
      <c r="CL887"/>
      <c r="CM887"/>
      <c r="CN887"/>
      <c r="CO887"/>
    </row>
    <row r="888" spans="2:93" ht="12.75">
      <c r="B888" s="101"/>
      <c r="C888" s="83"/>
      <c r="D888" s="84"/>
      <c r="E888" s="85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 s="83"/>
      <c r="CF888" s="84"/>
      <c r="CG888"/>
      <c r="CH888"/>
      <c r="CI888"/>
      <c r="CJ888"/>
      <c r="CK888"/>
      <c r="CL888"/>
      <c r="CM888"/>
      <c r="CN888"/>
      <c r="CO888"/>
    </row>
    <row r="889" spans="2:93" ht="12.75">
      <c r="B889" s="101"/>
      <c r="C889" s="83"/>
      <c r="D889" s="84"/>
      <c r="E889" s="85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 s="83"/>
      <c r="CF889" s="84"/>
      <c r="CG889"/>
      <c r="CH889"/>
      <c r="CI889"/>
      <c r="CJ889"/>
      <c r="CK889"/>
      <c r="CL889"/>
      <c r="CM889"/>
      <c r="CN889"/>
      <c r="CO889"/>
    </row>
    <row r="890" spans="2:93" ht="12.75">
      <c r="B890" s="101"/>
      <c r="C890" s="83"/>
      <c r="D890" s="84"/>
      <c r="E890" s="85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 s="83"/>
      <c r="CF890" s="84"/>
      <c r="CG890"/>
      <c r="CH890"/>
      <c r="CI890"/>
      <c r="CJ890"/>
      <c r="CK890"/>
      <c r="CL890"/>
      <c r="CM890"/>
      <c r="CN890"/>
      <c r="CO890"/>
    </row>
    <row r="891" spans="2:93" ht="12.75">
      <c r="B891" s="101"/>
      <c r="C891" s="83"/>
      <c r="D891" s="84"/>
      <c r="E891" s="85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 s="83"/>
      <c r="CF891" s="84"/>
      <c r="CG891"/>
      <c r="CH891"/>
      <c r="CI891"/>
      <c r="CJ891"/>
      <c r="CK891"/>
      <c r="CL891"/>
      <c r="CM891"/>
      <c r="CN891"/>
      <c r="CO891"/>
    </row>
    <row r="892" spans="2:93" ht="12.75">
      <c r="B892" s="101"/>
      <c r="C892" s="83"/>
      <c r="D892" s="84"/>
      <c r="E892" s="85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 s="83"/>
      <c r="CF892" s="84"/>
      <c r="CG892"/>
      <c r="CH892"/>
      <c r="CI892"/>
      <c r="CJ892"/>
      <c r="CK892"/>
      <c r="CL892"/>
      <c r="CM892"/>
      <c r="CN892"/>
      <c r="CO892"/>
    </row>
    <row r="893" spans="2:93" ht="12.75">
      <c r="B893" s="101"/>
      <c r="C893" s="83"/>
      <c r="D893" s="84"/>
      <c r="E893" s="85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 s="83"/>
      <c r="CF893" s="84"/>
      <c r="CG893"/>
      <c r="CH893"/>
      <c r="CI893"/>
      <c r="CJ893"/>
      <c r="CK893"/>
      <c r="CL893"/>
      <c r="CM893"/>
      <c r="CN893"/>
      <c r="CO893"/>
    </row>
    <row r="894" spans="2:93" ht="12.75">
      <c r="B894" s="101"/>
      <c r="C894" s="83"/>
      <c r="D894" s="84"/>
      <c r="E894" s="85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 s="83"/>
      <c r="CF894" s="84"/>
      <c r="CG894"/>
      <c r="CH894"/>
      <c r="CI894"/>
      <c r="CJ894"/>
      <c r="CK894"/>
      <c r="CL894"/>
      <c r="CM894"/>
      <c r="CN894"/>
      <c r="CO894"/>
    </row>
    <row r="895" spans="2:93" ht="12.75">
      <c r="B895" s="101"/>
      <c r="C895" s="83"/>
      <c r="D895" s="84"/>
      <c r="E895" s="8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 s="83"/>
      <c r="CF895" s="84"/>
      <c r="CG895"/>
      <c r="CH895"/>
      <c r="CI895"/>
      <c r="CJ895"/>
      <c r="CK895"/>
      <c r="CL895"/>
      <c r="CM895"/>
      <c r="CN895"/>
      <c r="CO895"/>
    </row>
    <row r="896" spans="2:93" ht="12.75">
      <c r="B896" s="101"/>
      <c r="C896" s="83"/>
      <c r="D896" s="84"/>
      <c r="E896" s="85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 s="83"/>
      <c r="CF896" s="84"/>
      <c r="CG896"/>
      <c r="CH896"/>
      <c r="CI896"/>
      <c r="CJ896"/>
      <c r="CK896"/>
      <c r="CL896"/>
      <c r="CM896"/>
      <c r="CN896"/>
      <c r="CO896"/>
    </row>
    <row r="897" spans="2:93" ht="12.75">
      <c r="B897" s="101"/>
      <c r="C897" s="83"/>
      <c r="D897" s="84"/>
      <c r="E897" s="85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 s="83"/>
      <c r="CF897" s="84"/>
      <c r="CG897"/>
      <c r="CH897"/>
      <c r="CI897"/>
      <c r="CJ897"/>
      <c r="CK897"/>
      <c r="CL897"/>
      <c r="CM897"/>
      <c r="CN897"/>
      <c r="CO897"/>
    </row>
    <row r="898" spans="2:93" ht="12.75">
      <c r="B898" s="101"/>
      <c r="C898" s="83"/>
      <c r="D898" s="84"/>
      <c r="E898" s="85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 s="83"/>
      <c r="CF898" s="84"/>
      <c r="CG898"/>
      <c r="CH898"/>
      <c r="CI898"/>
      <c r="CJ898"/>
      <c r="CK898"/>
      <c r="CL898"/>
      <c r="CM898"/>
      <c r="CN898"/>
      <c r="CO898"/>
    </row>
    <row r="899" spans="2:93" ht="12.75">
      <c r="B899" s="101"/>
      <c r="C899" s="83"/>
      <c r="D899" s="84"/>
      <c r="E899" s="85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 s="83"/>
      <c r="CF899" s="84"/>
      <c r="CG899"/>
      <c r="CH899"/>
      <c r="CI899"/>
      <c r="CJ899"/>
      <c r="CK899"/>
      <c r="CL899"/>
      <c r="CM899"/>
      <c r="CN899"/>
      <c r="CO899"/>
    </row>
    <row r="900" spans="2:93" ht="12.75">
      <c r="B900" s="101"/>
      <c r="C900" s="83"/>
      <c r="D900" s="84"/>
      <c r="E900" s="85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 s="83"/>
      <c r="CF900" s="84"/>
      <c r="CG900"/>
      <c r="CH900"/>
      <c r="CI900"/>
      <c r="CJ900"/>
      <c r="CK900"/>
      <c r="CL900"/>
      <c r="CM900"/>
      <c r="CN900"/>
      <c r="CO900"/>
    </row>
    <row r="901" spans="2:93" ht="12.75">
      <c r="B901" s="101"/>
      <c r="C901" s="83"/>
      <c r="D901" s="84"/>
      <c r="E901" s="85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 s="83"/>
      <c r="CF901" s="84"/>
      <c r="CG901"/>
      <c r="CH901"/>
      <c r="CI901"/>
      <c r="CJ901"/>
      <c r="CK901"/>
      <c r="CL901"/>
      <c r="CM901"/>
      <c r="CN901"/>
      <c r="CO901"/>
    </row>
    <row r="902" spans="2:93" ht="12.75">
      <c r="B902" s="101"/>
      <c r="C902" s="83"/>
      <c r="D902" s="84"/>
      <c r="E902" s="85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 s="83"/>
      <c r="CF902" s="84"/>
      <c r="CG902"/>
      <c r="CH902"/>
      <c r="CI902"/>
      <c r="CJ902"/>
      <c r="CK902"/>
      <c r="CL902"/>
      <c r="CM902"/>
      <c r="CN902"/>
      <c r="CO902"/>
    </row>
    <row r="903" spans="2:93" ht="12.75">
      <c r="B903" s="101"/>
      <c r="C903" s="83"/>
      <c r="D903" s="84"/>
      <c r="E903" s="85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 s="83"/>
      <c r="CF903" s="84"/>
      <c r="CG903"/>
      <c r="CH903"/>
      <c r="CI903"/>
      <c r="CJ903"/>
      <c r="CK903"/>
      <c r="CL903"/>
      <c r="CM903"/>
      <c r="CN903"/>
      <c r="CO903"/>
    </row>
    <row r="904" spans="2:93" ht="12.75">
      <c r="B904" s="101"/>
      <c r="C904" s="83"/>
      <c r="D904" s="84"/>
      <c r="E904" s="85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 s="83"/>
      <c r="CF904" s="84"/>
      <c r="CG904"/>
      <c r="CH904"/>
      <c r="CI904"/>
      <c r="CJ904"/>
      <c r="CK904"/>
      <c r="CL904"/>
      <c r="CM904"/>
      <c r="CN904"/>
      <c r="CO904"/>
    </row>
    <row r="905" spans="2:93" ht="12.75">
      <c r="B905" s="101"/>
      <c r="C905" s="83"/>
      <c r="D905" s="84"/>
      <c r="E905" s="8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 s="83"/>
      <c r="CF905" s="84"/>
      <c r="CG905"/>
      <c r="CH905"/>
      <c r="CI905"/>
      <c r="CJ905"/>
      <c r="CK905"/>
      <c r="CL905"/>
      <c r="CM905"/>
      <c r="CN905"/>
      <c r="CO905"/>
    </row>
    <row r="906" spans="2:93" ht="12.75">
      <c r="B906" s="101"/>
      <c r="C906" s="83"/>
      <c r="D906" s="84"/>
      <c r="E906" s="85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 s="83"/>
      <c r="CF906" s="84"/>
      <c r="CG906"/>
      <c r="CH906"/>
      <c r="CI906"/>
      <c r="CJ906"/>
      <c r="CK906"/>
      <c r="CL906"/>
      <c r="CM906"/>
      <c r="CN906"/>
      <c r="CO906"/>
    </row>
    <row r="907" spans="2:93" ht="12.75">
      <c r="B907" s="101"/>
      <c r="C907" s="83"/>
      <c r="D907" s="84"/>
      <c r="E907" s="85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 s="83"/>
      <c r="CF907" s="84"/>
      <c r="CG907"/>
      <c r="CH907"/>
      <c r="CI907"/>
      <c r="CJ907"/>
      <c r="CK907"/>
      <c r="CL907"/>
      <c r="CM907"/>
      <c r="CN907"/>
      <c r="CO907"/>
    </row>
    <row r="908" spans="2:93" ht="12.75">
      <c r="B908" s="101"/>
      <c r="C908" s="83"/>
      <c r="D908" s="84"/>
      <c r="E908" s="85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 s="83"/>
      <c r="CF908" s="84"/>
      <c r="CG908"/>
      <c r="CH908"/>
      <c r="CI908"/>
      <c r="CJ908"/>
      <c r="CK908"/>
      <c r="CL908"/>
      <c r="CM908"/>
      <c r="CN908"/>
      <c r="CO908"/>
    </row>
    <row r="909" spans="2:93" ht="12.75">
      <c r="B909" s="101"/>
      <c r="C909" s="83"/>
      <c r="D909" s="84"/>
      <c r="E909" s="85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 s="83"/>
      <c r="CF909" s="84"/>
      <c r="CG909"/>
      <c r="CH909"/>
      <c r="CI909"/>
      <c r="CJ909"/>
      <c r="CK909"/>
      <c r="CL909"/>
      <c r="CM909"/>
      <c r="CN909"/>
      <c r="CO909"/>
    </row>
    <row r="910" spans="2:93" ht="12.75">
      <c r="B910" s="101"/>
      <c r="C910" s="83"/>
      <c r="D910" s="84"/>
      <c r="E910" s="85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 s="83"/>
      <c r="CF910" s="84"/>
      <c r="CG910"/>
      <c r="CH910"/>
      <c r="CI910"/>
      <c r="CJ910"/>
      <c r="CK910"/>
      <c r="CL910"/>
      <c r="CM910"/>
      <c r="CN910"/>
      <c r="CO910"/>
    </row>
    <row r="911" spans="2:93" ht="12.75">
      <c r="B911" s="101"/>
      <c r="C911" s="83"/>
      <c r="D911" s="84"/>
      <c r="E911" s="85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 s="83"/>
      <c r="CF911" s="84"/>
      <c r="CG911"/>
      <c r="CH911"/>
      <c r="CI911"/>
      <c r="CJ911"/>
      <c r="CK911"/>
      <c r="CL911"/>
      <c r="CM911"/>
      <c r="CN911"/>
      <c r="CO911"/>
    </row>
    <row r="912" spans="2:93" ht="12.75">
      <c r="B912" s="101"/>
      <c r="C912" s="83"/>
      <c r="D912" s="84"/>
      <c r="E912" s="85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 s="83"/>
      <c r="CF912" s="84"/>
      <c r="CG912"/>
      <c r="CH912"/>
      <c r="CI912"/>
      <c r="CJ912"/>
      <c r="CK912"/>
      <c r="CL912"/>
      <c r="CM912"/>
      <c r="CN912"/>
      <c r="CO912"/>
    </row>
    <row r="913" spans="2:93" ht="12.75">
      <c r="B913" s="101"/>
      <c r="C913" s="83"/>
      <c r="D913" s="84"/>
      <c r="E913" s="85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 s="83"/>
      <c r="CF913" s="84"/>
      <c r="CG913"/>
      <c r="CH913"/>
      <c r="CI913"/>
      <c r="CJ913"/>
      <c r="CK913"/>
      <c r="CL913"/>
      <c r="CM913"/>
      <c r="CN913"/>
      <c r="CO913"/>
    </row>
    <row r="914" spans="2:93" ht="12.75">
      <c r="B914" s="101"/>
      <c r="C914" s="83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 s="83"/>
      <c r="CF914"/>
      <c r="CG914"/>
      <c r="CH914"/>
      <c r="CI914"/>
      <c r="CJ914"/>
      <c r="CK914"/>
      <c r="CL914"/>
      <c r="CM914"/>
      <c r="CN914"/>
      <c r="CO914"/>
    </row>
    <row r="915" spans="2:93" ht="12.75">
      <c r="B915" s="101"/>
      <c r="C915" s="83"/>
      <c r="D915" s="84"/>
      <c r="E915" s="8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 s="83"/>
      <c r="CF915" s="84"/>
      <c r="CG915"/>
      <c r="CH915"/>
      <c r="CI915"/>
      <c r="CJ915"/>
      <c r="CK915"/>
      <c r="CL915"/>
      <c r="CM915"/>
      <c r="CN915"/>
      <c r="CO915"/>
    </row>
    <row r="916" spans="2:93" ht="12.75">
      <c r="B916" s="101"/>
      <c r="C916" s="83"/>
      <c r="D916" s="84"/>
      <c r="E916" s="85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 s="83"/>
      <c r="CF916" s="84"/>
      <c r="CG916"/>
      <c r="CH916"/>
      <c r="CI916"/>
      <c r="CJ916"/>
      <c r="CK916"/>
      <c r="CL916"/>
      <c r="CM916"/>
      <c r="CN916"/>
      <c r="CO916"/>
    </row>
    <row r="917" spans="2:93" ht="12.75">
      <c r="B917" s="101"/>
      <c r="C917" s="83"/>
      <c r="D917" s="84"/>
      <c r="E917" s="85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 s="83"/>
      <c r="CF917" s="84"/>
      <c r="CG917"/>
      <c r="CH917"/>
      <c r="CI917"/>
      <c r="CJ917"/>
      <c r="CK917"/>
      <c r="CL917"/>
      <c r="CM917"/>
      <c r="CN917"/>
      <c r="CO917"/>
    </row>
    <row r="918" spans="2:93" ht="12.75">
      <c r="B918" s="101"/>
      <c r="C918" s="83"/>
      <c r="D918" s="84"/>
      <c r="E918" s="85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 s="83"/>
      <c r="CF918" s="84"/>
      <c r="CG918"/>
      <c r="CH918"/>
      <c r="CI918"/>
      <c r="CJ918"/>
      <c r="CK918"/>
      <c r="CL918"/>
      <c r="CM918"/>
      <c r="CN918"/>
      <c r="CO918"/>
    </row>
    <row r="919" spans="2:93" ht="12.75">
      <c r="B919" s="101"/>
      <c r="C919" s="83"/>
      <c r="D919" s="84"/>
      <c r="E919" s="85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 s="83"/>
      <c r="CF919" s="84"/>
      <c r="CG919"/>
      <c r="CH919"/>
      <c r="CI919"/>
      <c r="CJ919"/>
      <c r="CK919"/>
      <c r="CL919"/>
      <c r="CM919"/>
      <c r="CN919"/>
      <c r="CO919"/>
    </row>
    <row r="920" spans="2:93" ht="12.75">
      <c r="B920" s="101"/>
      <c r="C920" s="83"/>
      <c r="D920" s="84"/>
      <c r="E920" s="85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 s="83"/>
      <c r="CF920" s="84"/>
      <c r="CG920"/>
      <c r="CH920"/>
      <c r="CI920"/>
      <c r="CJ920"/>
      <c r="CK920"/>
      <c r="CL920"/>
      <c r="CM920"/>
      <c r="CN920"/>
      <c r="CO920"/>
    </row>
    <row r="921" spans="2:93" ht="12.75">
      <c r="B921" s="101"/>
      <c r="C921" s="83"/>
      <c r="D921" s="84"/>
      <c r="E921" s="85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 s="83"/>
      <c r="CF921" s="84"/>
      <c r="CG921"/>
      <c r="CH921"/>
      <c r="CI921"/>
      <c r="CJ921"/>
      <c r="CK921"/>
      <c r="CL921"/>
      <c r="CM921"/>
      <c r="CN921"/>
      <c r="CO921"/>
    </row>
    <row r="922" spans="2:93" ht="12.75">
      <c r="B922" s="101"/>
      <c r="C922" s="83"/>
      <c r="D922" s="84"/>
      <c r="E922" s="85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 s="83"/>
      <c r="CF922" s="84"/>
      <c r="CG922"/>
      <c r="CH922"/>
      <c r="CI922"/>
      <c r="CJ922"/>
      <c r="CK922"/>
      <c r="CL922"/>
      <c r="CM922"/>
      <c r="CN922"/>
      <c r="CO922"/>
    </row>
    <row r="923" spans="2:93" ht="12.75">
      <c r="B923" s="101"/>
      <c r="C923" s="83"/>
      <c r="D923" s="84"/>
      <c r="E923" s="85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 s="83"/>
      <c r="CF923" s="84"/>
      <c r="CG923"/>
      <c r="CH923"/>
      <c r="CI923"/>
      <c r="CJ923"/>
      <c r="CK923"/>
      <c r="CL923"/>
      <c r="CM923"/>
      <c r="CN923"/>
      <c r="CO923"/>
    </row>
    <row r="924" spans="2:93" ht="12.75">
      <c r="B924" s="101"/>
      <c r="C924" s="83"/>
      <c r="D924" s="84"/>
      <c r="E924" s="85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 s="83"/>
      <c r="CF924" s="84"/>
      <c r="CG924"/>
      <c r="CH924"/>
      <c r="CI924"/>
      <c r="CJ924"/>
      <c r="CK924"/>
      <c r="CL924"/>
      <c r="CM924"/>
      <c r="CN924"/>
      <c r="CO924"/>
    </row>
    <row r="925" spans="2:93" ht="12.75">
      <c r="B925" s="101"/>
      <c r="C925" s="83"/>
      <c r="D925" s="84"/>
      <c r="E925" s="8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 s="83"/>
      <c r="CF925" s="84"/>
      <c r="CG925"/>
      <c r="CH925"/>
      <c r="CI925"/>
      <c r="CJ925"/>
      <c r="CK925"/>
      <c r="CL925"/>
      <c r="CM925"/>
      <c r="CN925"/>
      <c r="CO925"/>
    </row>
    <row r="926" spans="2:93" ht="12.75">
      <c r="B926" s="101"/>
      <c r="C926" s="83"/>
      <c r="D926" s="84"/>
      <c r="E926" s="85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 s="83"/>
      <c r="CF926" s="84"/>
      <c r="CG926"/>
      <c r="CH926"/>
      <c r="CI926"/>
      <c r="CJ926"/>
      <c r="CK926"/>
      <c r="CL926"/>
      <c r="CM926"/>
      <c r="CN926"/>
      <c r="CO926"/>
    </row>
    <row r="927" spans="2:93" ht="12.75">
      <c r="B927" s="101"/>
      <c r="C927" s="83"/>
      <c r="D927" s="84"/>
      <c r="E927" s="85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 s="83"/>
      <c r="CF927" s="84"/>
      <c r="CG927"/>
      <c r="CH927"/>
      <c r="CI927"/>
      <c r="CJ927"/>
      <c r="CK927"/>
      <c r="CL927"/>
      <c r="CM927"/>
      <c r="CN927"/>
      <c r="CO927"/>
    </row>
    <row r="928" spans="2:93" ht="12.75">
      <c r="B928" s="101"/>
      <c r="C928" s="83"/>
      <c r="D928" s="84"/>
      <c r="E928" s="85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 s="83"/>
      <c r="CF928" s="84"/>
      <c r="CG928"/>
      <c r="CH928"/>
      <c r="CI928"/>
      <c r="CJ928"/>
      <c r="CK928"/>
      <c r="CL928"/>
      <c r="CM928"/>
      <c r="CN928"/>
      <c r="CO928"/>
    </row>
    <row r="929" spans="2:93" ht="12.75">
      <c r="B929" s="101"/>
      <c r="C929" s="83"/>
      <c r="D929" s="84"/>
      <c r="E929" s="85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 s="83"/>
      <c r="CF929" s="84"/>
      <c r="CG929"/>
      <c r="CH929"/>
      <c r="CI929"/>
      <c r="CJ929"/>
      <c r="CK929"/>
      <c r="CL929"/>
      <c r="CM929"/>
      <c r="CN929"/>
      <c r="CO929"/>
    </row>
    <row r="930" spans="2:93" ht="12.75">
      <c r="B930" s="101"/>
      <c r="C930" s="83"/>
      <c r="D930" s="84"/>
      <c r="E930" s="85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 s="83"/>
      <c r="CF930" s="84"/>
      <c r="CG930"/>
      <c r="CH930"/>
      <c r="CI930"/>
      <c r="CJ930"/>
      <c r="CK930"/>
      <c r="CL930"/>
      <c r="CM930"/>
      <c r="CN930"/>
      <c r="CO930"/>
    </row>
    <row r="931" spans="2:93" ht="12.75">
      <c r="B931" s="101"/>
      <c r="C931" s="83"/>
      <c r="D931" s="84"/>
      <c r="E931" s="85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 s="83"/>
      <c r="CF931" s="84"/>
      <c r="CG931"/>
      <c r="CH931"/>
      <c r="CI931"/>
      <c r="CJ931"/>
      <c r="CK931"/>
      <c r="CL931"/>
      <c r="CM931"/>
      <c r="CN931"/>
      <c r="CO931"/>
    </row>
    <row r="932" spans="2:93" ht="12.75">
      <c r="B932" s="101"/>
      <c r="C932" s="83"/>
      <c r="D932" s="84"/>
      <c r="E932" s="85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 s="83"/>
      <c r="CF932" s="84"/>
      <c r="CG932"/>
      <c r="CH932"/>
      <c r="CI932"/>
      <c r="CJ932"/>
      <c r="CK932"/>
      <c r="CL932"/>
      <c r="CM932"/>
      <c r="CN932"/>
      <c r="CO932"/>
    </row>
    <row r="933" spans="2:93" ht="12.75">
      <c r="B933" s="101"/>
      <c r="C933" s="83"/>
      <c r="D933" s="84"/>
      <c r="E933" s="85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 s="83"/>
      <c r="CF933" s="84"/>
      <c r="CG933"/>
      <c r="CH933"/>
      <c r="CI933"/>
      <c r="CJ933"/>
      <c r="CK933"/>
      <c r="CL933"/>
      <c r="CM933"/>
      <c r="CN933"/>
      <c r="CO933"/>
    </row>
    <row r="934" spans="2:93" ht="12.75">
      <c r="B934" s="101"/>
      <c r="C934" s="83"/>
      <c r="D934" s="84"/>
      <c r="E934" s="85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 s="83"/>
      <c r="CF934" s="84"/>
      <c r="CG934"/>
      <c r="CH934"/>
      <c r="CI934"/>
      <c r="CJ934"/>
      <c r="CK934"/>
      <c r="CL934"/>
      <c r="CM934"/>
      <c r="CN934"/>
      <c r="CO934"/>
    </row>
    <row r="935" spans="2:93" ht="12.75">
      <c r="B935" s="101"/>
      <c r="C935" s="83"/>
      <c r="D935" s="84"/>
      <c r="E935" s="8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 s="83"/>
      <c r="CF935" s="84"/>
      <c r="CG935"/>
      <c r="CH935"/>
      <c r="CI935"/>
      <c r="CJ935"/>
      <c r="CK935"/>
      <c r="CL935"/>
      <c r="CM935"/>
      <c r="CN935"/>
      <c r="CO935"/>
    </row>
    <row r="936" spans="2:93" ht="12.75">
      <c r="B936" s="101"/>
      <c r="C936" s="83"/>
      <c r="D936" s="86"/>
      <c r="E936" s="85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 s="83"/>
      <c r="CF936" s="86"/>
      <c r="CG936"/>
      <c r="CH936"/>
      <c r="CI936"/>
      <c r="CJ936"/>
      <c r="CK936"/>
      <c r="CL936"/>
      <c r="CM936"/>
      <c r="CN936"/>
      <c r="CO936"/>
    </row>
    <row r="937" spans="2:93" ht="12.75">
      <c r="B937" s="101"/>
      <c r="C937" s="83"/>
      <c r="D937" s="84"/>
      <c r="E937" s="85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 s="83"/>
      <c r="CF937" s="84"/>
      <c r="CG937"/>
      <c r="CH937"/>
      <c r="CI937"/>
      <c r="CJ937"/>
      <c r="CK937"/>
      <c r="CL937"/>
      <c r="CM937"/>
      <c r="CN937"/>
      <c r="CO937"/>
    </row>
    <row r="938" spans="2:93" ht="12.75">
      <c r="B938" s="101"/>
      <c r="C938" s="83"/>
      <c r="D938" s="84"/>
      <c r="E938" s="85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 s="83"/>
      <c r="CF938" s="84"/>
      <c r="CG938"/>
      <c r="CH938"/>
      <c r="CI938"/>
      <c r="CJ938"/>
      <c r="CK938"/>
      <c r="CL938"/>
      <c r="CM938"/>
      <c r="CN938"/>
      <c r="CO938"/>
    </row>
    <row r="939" spans="2:93" ht="12.75">
      <c r="B939" s="101"/>
      <c r="C939" s="83"/>
      <c r="D939" s="84"/>
      <c r="E939" s="85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 s="83"/>
      <c r="CF939" s="84"/>
      <c r="CG939"/>
      <c r="CH939"/>
      <c r="CI939"/>
      <c r="CJ939"/>
      <c r="CK939"/>
      <c r="CL939"/>
      <c r="CM939"/>
      <c r="CN939"/>
      <c r="CO939"/>
    </row>
    <row r="940" spans="2:93" ht="12.75">
      <c r="B940" s="101"/>
      <c r="C940" s="83"/>
      <c r="D940" s="84"/>
      <c r="E940" s="85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 s="83"/>
      <c r="CF940" s="84"/>
      <c r="CG940"/>
      <c r="CH940"/>
      <c r="CI940"/>
      <c r="CJ940"/>
      <c r="CK940"/>
      <c r="CL940"/>
      <c r="CM940"/>
      <c r="CN940"/>
      <c r="CO940"/>
    </row>
    <row r="941" spans="2:93" ht="12.75">
      <c r="B941" s="101"/>
      <c r="C941" s="83"/>
      <c r="D941" s="84"/>
      <c r="E941" s="85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 s="83"/>
      <c r="CF941" s="84"/>
      <c r="CG941"/>
      <c r="CH941"/>
      <c r="CI941"/>
      <c r="CJ941"/>
      <c r="CK941"/>
      <c r="CL941"/>
      <c r="CM941"/>
      <c r="CN941"/>
      <c r="CO941"/>
    </row>
    <row r="942" spans="2:93" ht="12.75">
      <c r="B942" s="101"/>
      <c r="C942" s="83"/>
      <c r="D942" s="84"/>
      <c r="E942" s="85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 s="83"/>
      <c r="CF942" s="84"/>
      <c r="CG942"/>
      <c r="CH942"/>
      <c r="CI942"/>
      <c r="CJ942"/>
      <c r="CK942"/>
      <c r="CL942"/>
      <c r="CM942"/>
      <c r="CN942"/>
      <c r="CO942"/>
    </row>
    <row r="943" spans="2:93" ht="12.75">
      <c r="B943" s="101"/>
      <c r="C943" s="83"/>
      <c r="D943" s="84"/>
      <c r="E943" s="85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 s="83"/>
      <c r="CF943" s="84"/>
      <c r="CG943"/>
      <c r="CH943"/>
      <c r="CI943"/>
      <c r="CJ943"/>
      <c r="CK943"/>
      <c r="CL943"/>
      <c r="CM943"/>
      <c r="CN943"/>
      <c r="CO943"/>
    </row>
    <row r="944" spans="2:93" ht="12.75">
      <c r="B944" s="101"/>
      <c r="C944" s="83"/>
      <c r="D944" s="84"/>
      <c r="E944" s="85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 s="83"/>
      <c r="CF944" s="84"/>
      <c r="CG944"/>
      <c r="CH944"/>
      <c r="CI944"/>
      <c r="CJ944"/>
      <c r="CK944"/>
      <c r="CL944"/>
      <c r="CM944"/>
      <c r="CN944"/>
      <c r="CO944"/>
    </row>
    <row r="945" spans="2:93" ht="12.75">
      <c r="B945" s="101"/>
      <c r="C945" s="83"/>
      <c r="D945" s="84"/>
      <c r="E945" s="8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 s="83"/>
      <c r="CF945" s="84"/>
      <c r="CG945"/>
      <c r="CH945"/>
      <c r="CI945"/>
      <c r="CJ945"/>
      <c r="CK945"/>
      <c r="CL945"/>
      <c r="CM945"/>
      <c r="CN945"/>
      <c r="CO945"/>
    </row>
    <row r="946" spans="2:93" ht="12.75">
      <c r="B946" s="101"/>
      <c r="C946" s="83"/>
      <c r="D946" s="84"/>
      <c r="E946" s="85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 s="83"/>
      <c r="CF946" s="84"/>
      <c r="CG946"/>
      <c r="CH946"/>
      <c r="CI946"/>
      <c r="CJ946"/>
      <c r="CK946"/>
      <c r="CL946"/>
      <c r="CM946"/>
      <c r="CN946"/>
      <c r="CO946"/>
    </row>
    <row r="947" spans="2:93" ht="12.75">
      <c r="B947" s="101"/>
      <c r="C947" s="83"/>
      <c r="D947" s="84"/>
      <c r="E947" s="85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 s="83"/>
      <c r="CF947" s="84"/>
      <c r="CG947"/>
      <c r="CH947"/>
      <c r="CI947"/>
      <c r="CJ947"/>
      <c r="CK947"/>
      <c r="CL947"/>
      <c r="CM947"/>
      <c r="CN947"/>
      <c r="CO947"/>
    </row>
    <row r="948" spans="2:93" ht="12.75">
      <c r="B948" s="101"/>
      <c r="C948" s="83"/>
      <c r="D948" s="84"/>
      <c r="E948" s="85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 s="83"/>
      <c r="CF948" s="84"/>
      <c r="CG948"/>
      <c r="CH948"/>
      <c r="CI948"/>
      <c r="CJ948"/>
      <c r="CK948"/>
      <c r="CL948"/>
      <c r="CM948"/>
      <c r="CN948"/>
      <c r="CO948"/>
    </row>
    <row r="949" spans="2:93" ht="12.75">
      <c r="B949" s="101"/>
      <c r="C949" s="83"/>
      <c r="D949" s="84"/>
      <c r="E949" s="85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 s="83"/>
      <c r="CF949" s="84"/>
      <c r="CG949"/>
      <c r="CH949"/>
      <c r="CI949"/>
      <c r="CJ949"/>
      <c r="CK949"/>
      <c r="CL949"/>
      <c r="CM949"/>
      <c r="CN949"/>
      <c r="CO949"/>
    </row>
    <row r="950" spans="2:93" ht="12.75">
      <c r="B950" s="101"/>
      <c r="C950" s="83"/>
      <c r="D950" s="84"/>
      <c r="E950" s="85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 s="83"/>
      <c r="CF950" s="84"/>
      <c r="CG950"/>
      <c r="CH950"/>
      <c r="CI950"/>
      <c r="CJ950"/>
      <c r="CK950"/>
      <c r="CL950"/>
      <c r="CM950"/>
      <c r="CN950"/>
      <c r="CO950"/>
    </row>
    <row r="951" spans="2:93" ht="12.75">
      <c r="B951" s="101"/>
      <c r="C951" s="83"/>
      <c r="D951" s="84"/>
      <c r="E951" s="85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 s="83"/>
      <c r="CF951" s="84"/>
      <c r="CG951"/>
      <c r="CH951"/>
      <c r="CI951"/>
      <c r="CJ951"/>
      <c r="CK951"/>
      <c r="CL951"/>
      <c r="CM951"/>
      <c r="CN951"/>
      <c r="CO951"/>
    </row>
    <row r="952" spans="2:93" ht="12.75">
      <c r="B952" s="101"/>
      <c r="C952" s="83"/>
      <c r="D952" s="84"/>
      <c r="E952" s="85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 s="83"/>
      <c r="CF952" s="84"/>
      <c r="CG952"/>
      <c r="CH952"/>
      <c r="CI952"/>
      <c r="CJ952"/>
      <c r="CK952"/>
      <c r="CL952"/>
      <c r="CM952"/>
      <c r="CN952"/>
      <c r="CO952"/>
    </row>
    <row r="953" spans="2:93" ht="12.75">
      <c r="B953" s="101"/>
      <c r="C953" s="83"/>
      <c r="D953" s="84"/>
      <c r="E953" s="85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 s="83"/>
      <c r="CF953" s="84"/>
      <c r="CG953"/>
      <c r="CH953"/>
      <c r="CI953"/>
      <c r="CJ953"/>
      <c r="CK953"/>
      <c r="CL953"/>
      <c r="CM953"/>
      <c r="CN953"/>
      <c r="CO953"/>
    </row>
    <row r="954" spans="2:93" ht="12.75">
      <c r="B954" s="101"/>
      <c r="C954" s="83"/>
      <c r="D954" s="84"/>
      <c r="E954" s="85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 s="83"/>
      <c r="CF954" s="84"/>
      <c r="CG954"/>
      <c r="CH954"/>
      <c r="CI954"/>
      <c r="CJ954"/>
      <c r="CK954"/>
      <c r="CL954"/>
      <c r="CM954"/>
      <c r="CN954"/>
      <c r="CO954"/>
    </row>
    <row r="955" spans="2:93" ht="12.75">
      <c r="B955" s="101"/>
      <c r="C955" s="83"/>
      <c r="D955" s="84"/>
      <c r="E955" s="8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 s="83"/>
      <c r="CF955" s="84"/>
      <c r="CG955"/>
      <c r="CH955"/>
      <c r="CI955"/>
      <c r="CJ955"/>
      <c r="CK955"/>
      <c r="CL955"/>
      <c r="CM955"/>
      <c r="CN955"/>
      <c r="CO955"/>
    </row>
    <row r="956" spans="2:93" ht="12.75">
      <c r="B956" s="101"/>
      <c r="C956" s="83"/>
      <c r="D956" s="84"/>
      <c r="E956" s="85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 s="83"/>
      <c r="CF956" s="84"/>
      <c r="CG956"/>
      <c r="CH956"/>
      <c r="CI956"/>
      <c r="CJ956"/>
      <c r="CK956"/>
      <c r="CL956"/>
      <c r="CM956"/>
      <c r="CN956"/>
      <c r="CO956"/>
    </row>
    <row r="957" spans="2:93" ht="12.75">
      <c r="B957" s="101"/>
      <c r="C957" s="83"/>
      <c r="D957" s="84"/>
      <c r="E957" s="85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 s="83"/>
      <c r="CF957" s="84"/>
      <c r="CG957"/>
      <c r="CH957"/>
      <c r="CI957"/>
      <c r="CJ957"/>
      <c r="CK957"/>
      <c r="CL957"/>
      <c r="CM957"/>
      <c r="CN957"/>
      <c r="CO957"/>
    </row>
    <row r="958" spans="2:93" ht="12.75">
      <c r="B958" s="101"/>
      <c r="C958" s="83"/>
      <c r="D958" s="84"/>
      <c r="E958" s="85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 s="83"/>
      <c r="CF958" s="84"/>
      <c r="CG958"/>
      <c r="CH958"/>
      <c r="CI958"/>
      <c r="CJ958"/>
      <c r="CK958"/>
      <c r="CL958"/>
      <c r="CM958"/>
      <c r="CN958"/>
      <c r="CO958"/>
    </row>
    <row r="959" spans="2:93" ht="12.75">
      <c r="B959" s="101"/>
      <c r="C959" s="83"/>
      <c r="D959" s="84"/>
      <c r="E959" s="85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 s="83"/>
      <c r="CF959" s="84"/>
      <c r="CG959"/>
      <c r="CH959"/>
      <c r="CI959"/>
      <c r="CJ959"/>
      <c r="CK959"/>
      <c r="CL959"/>
      <c r="CM959"/>
      <c r="CN959"/>
      <c r="CO959"/>
    </row>
    <row r="960" spans="2:93" ht="12.75">
      <c r="B960" s="101"/>
      <c r="C960" s="83"/>
      <c r="D960" s="84"/>
      <c r="E960" s="85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 s="83"/>
      <c r="CF960" s="84"/>
      <c r="CG960"/>
      <c r="CH960"/>
      <c r="CI960"/>
      <c r="CJ960"/>
      <c r="CK960"/>
      <c r="CL960"/>
      <c r="CM960"/>
      <c r="CN960"/>
      <c r="CO960"/>
    </row>
    <row r="961" spans="2:93" ht="12.75">
      <c r="B961" s="101"/>
      <c r="C961" s="83"/>
      <c r="D961" s="84"/>
      <c r="E961" s="85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 s="83"/>
      <c r="CF961" s="84"/>
      <c r="CG961"/>
      <c r="CH961"/>
      <c r="CI961"/>
      <c r="CJ961"/>
      <c r="CK961"/>
      <c r="CL961"/>
      <c r="CM961"/>
      <c r="CN961"/>
      <c r="CO961"/>
    </row>
    <row r="962" spans="2:93" ht="12.75">
      <c r="B962" s="101"/>
      <c r="C962" s="83"/>
      <c r="D962" s="84"/>
      <c r="E962" s="85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 s="83"/>
      <c r="CF962" s="84"/>
      <c r="CG962"/>
      <c r="CH962"/>
      <c r="CI962"/>
      <c r="CJ962"/>
      <c r="CK962"/>
      <c r="CL962"/>
      <c r="CM962"/>
      <c r="CN962"/>
      <c r="CO962"/>
    </row>
    <row r="963" spans="2:93" ht="12.75">
      <c r="B963" s="101"/>
      <c r="C963" s="83"/>
      <c r="D963" s="84"/>
      <c r="E963" s="85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 s="83"/>
      <c r="CF963" s="84"/>
      <c r="CG963"/>
      <c r="CH963"/>
      <c r="CI963"/>
      <c r="CJ963"/>
      <c r="CK963"/>
      <c r="CL963"/>
      <c r="CM963"/>
      <c r="CN963"/>
      <c r="CO963"/>
    </row>
    <row r="964" spans="2:93" ht="12.75">
      <c r="B964" s="101"/>
      <c r="C964" s="83"/>
      <c r="D964" s="84"/>
      <c r="E964" s="85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 s="83"/>
      <c r="CF964" s="84"/>
      <c r="CG964"/>
      <c r="CH964"/>
      <c r="CI964"/>
      <c r="CJ964"/>
      <c r="CK964"/>
      <c r="CL964"/>
      <c r="CM964"/>
      <c r="CN964"/>
      <c r="CO964"/>
    </row>
    <row r="965" spans="2:93" ht="12.75">
      <c r="B965" s="101"/>
      <c r="C965" s="83"/>
      <c r="D965" s="84"/>
      <c r="E965" s="8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 s="83"/>
      <c r="CF965" s="84"/>
      <c r="CG965"/>
      <c r="CH965"/>
      <c r="CI965"/>
      <c r="CJ965"/>
      <c r="CK965"/>
      <c r="CL965"/>
      <c r="CM965"/>
      <c r="CN965"/>
      <c r="CO965"/>
    </row>
    <row r="966" spans="2:93" ht="12.75">
      <c r="B966" s="101"/>
      <c r="C966" s="83"/>
      <c r="D966" s="84"/>
      <c r="E966" s="85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 s="83"/>
      <c r="CF966" s="84"/>
      <c r="CG966"/>
      <c r="CH966"/>
      <c r="CI966"/>
      <c r="CJ966"/>
      <c r="CK966"/>
      <c r="CL966"/>
      <c r="CM966"/>
      <c r="CN966"/>
      <c r="CO966"/>
    </row>
    <row r="967" spans="2:93" ht="12.75">
      <c r="B967" s="101"/>
      <c r="C967" s="83"/>
      <c r="D967" s="86"/>
      <c r="E967" s="85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 s="83"/>
      <c r="CF967" s="86"/>
      <c r="CG967"/>
      <c r="CH967"/>
      <c r="CI967"/>
      <c r="CJ967"/>
      <c r="CK967"/>
      <c r="CL967"/>
      <c r="CM967"/>
      <c r="CN967"/>
      <c r="CO967"/>
    </row>
    <row r="968" spans="2:93" ht="12.75">
      <c r="B968" s="101"/>
      <c r="C968" s="83"/>
      <c r="D968" s="84"/>
      <c r="E968" s="85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 s="83"/>
      <c r="CF968" s="84"/>
      <c r="CG968"/>
      <c r="CH968"/>
      <c r="CI968"/>
      <c r="CJ968"/>
      <c r="CK968"/>
      <c r="CL968"/>
      <c r="CM968"/>
      <c r="CN968"/>
      <c r="CO968"/>
    </row>
    <row r="969" spans="2:93" ht="12.75">
      <c r="B969" s="101"/>
      <c r="C969" s="83"/>
      <c r="D969" s="84"/>
      <c r="E969" s="85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 s="83"/>
      <c r="CF969" s="84"/>
      <c r="CG969"/>
      <c r="CH969"/>
      <c r="CI969"/>
      <c r="CJ969"/>
      <c r="CK969"/>
      <c r="CL969"/>
      <c r="CM969"/>
      <c r="CN969"/>
      <c r="CO969"/>
    </row>
    <row r="970" spans="2:93" ht="12.75">
      <c r="B970" s="101"/>
      <c r="C970" s="83"/>
      <c r="D970" s="84"/>
      <c r="E970" s="85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 s="83"/>
      <c r="CF970" s="84"/>
      <c r="CG970"/>
      <c r="CH970"/>
      <c r="CI970"/>
      <c r="CJ970"/>
      <c r="CK970"/>
      <c r="CL970"/>
      <c r="CM970"/>
      <c r="CN970"/>
      <c r="CO970"/>
    </row>
    <row r="971" spans="2:93" ht="12.75">
      <c r="B971" s="101"/>
      <c r="C971" s="83"/>
      <c r="D971" s="84"/>
      <c r="E971" s="85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 s="83"/>
      <c r="CF971" s="84"/>
      <c r="CG971"/>
      <c r="CH971"/>
      <c r="CI971"/>
      <c r="CJ971"/>
      <c r="CK971"/>
      <c r="CL971"/>
      <c r="CM971"/>
      <c r="CN971"/>
      <c r="CO971"/>
    </row>
    <row r="972" spans="2:93" ht="12.75">
      <c r="B972" s="101"/>
      <c r="C972" s="83"/>
      <c r="D972" s="84"/>
      <c r="E972" s="85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 s="83"/>
      <c r="CF972" s="84"/>
      <c r="CG972"/>
      <c r="CH972"/>
      <c r="CI972"/>
      <c r="CJ972"/>
      <c r="CK972"/>
      <c r="CL972"/>
      <c r="CM972"/>
      <c r="CN972"/>
      <c r="CO972"/>
    </row>
    <row r="973" spans="2:93" ht="12.75">
      <c r="B973" s="101"/>
      <c r="C973" s="83"/>
      <c r="D973" s="84"/>
      <c r="E973" s="85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 s="83"/>
      <c r="CF973" s="84"/>
      <c r="CG973"/>
      <c r="CH973"/>
      <c r="CI973"/>
      <c r="CJ973"/>
      <c r="CK973"/>
      <c r="CL973"/>
      <c r="CM973"/>
      <c r="CN973"/>
      <c r="CO973"/>
    </row>
    <row r="974" spans="2:93" ht="12.75">
      <c r="B974" s="101"/>
      <c r="C974" s="83"/>
      <c r="D974" s="84"/>
      <c r="E974" s="85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 s="83"/>
      <c r="CF974" s="84"/>
      <c r="CG974"/>
      <c r="CH974"/>
      <c r="CI974"/>
      <c r="CJ974"/>
      <c r="CK974"/>
      <c r="CL974"/>
      <c r="CM974"/>
      <c r="CN974"/>
      <c r="CO974"/>
    </row>
    <row r="975" spans="2:93" ht="12.75">
      <c r="B975" s="101"/>
      <c r="C975" s="83"/>
      <c r="D975" s="84"/>
      <c r="E975" s="8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 s="83"/>
      <c r="CF975" s="84"/>
      <c r="CG975"/>
      <c r="CH975"/>
      <c r="CI975"/>
      <c r="CJ975"/>
      <c r="CK975"/>
      <c r="CL975"/>
      <c r="CM975"/>
      <c r="CN975"/>
      <c r="CO975"/>
    </row>
    <row r="976" spans="2:93" ht="12.75">
      <c r="B976" s="101"/>
      <c r="C976" s="83"/>
      <c r="D976" s="84"/>
      <c r="E976" s="85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 s="83"/>
      <c r="CF976" s="84"/>
      <c r="CG976"/>
      <c r="CH976"/>
      <c r="CI976"/>
      <c r="CJ976"/>
      <c r="CK976"/>
      <c r="CL976"/>
      <c r="CM976"/>
      <c r="CN976"/>
      <c r="CO976"/>
    </row>
    <row r="977" spans="2:93" ht="12.75">
      <c r="B977" s="101"/>
      <c r="C977" s="83"/>
      <c r="D977" s="84"/>
      <c r="E977" s="85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 s="83"/>
      <c r="CF977" s="84"/>
      <c r="CG977"/>
      <c r="CH977"/>
      <c r="CI977"/>
      <c r="CJ977"/>
      <c r="CK977"/>
      <c r="CL977"/>
      <c r="CM977"/>
      <c r="CN977"/>
      <c r="CO977"/>
    </row>
    <row r="978" spans="2:93" ht="12.75">
      <c r="B978" s="101"/>
      <c r="C978" s="83"/>
      <c r="D978" s="84"/>
      <c r="E978" s="85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 s="83"/>
      <c r="CF978" s="84"/>
      <c r="CG978"/>
      <c r="CH978"/>
      <c r="CI978"/>
      <c r="CJ978"/>
      <c r="CK978"/>
      <c r="CL978"/>
      <c r="CM978"/>
      <c r="CN978"/>
      <c r="CO978"/>
    </row>
    <row r="979" spans="2:93" ht="12.75">
      <c r="B979" s="101"/>
      <c r="C979" s="83"/>
      <c r="D979" s="84"/>
      <c r="E979" s="85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 s="83"/>
      <c r="CF979" s="84"/>
      <c r="CG979"/>
      <c r="CH979"/>
      <c r="CI979"/>
      <c r="CJ979"/>
      <c r="CK979"/>
      <c r="CL979"/>
      <c r="CM979"/>
      <c r="CN979"/>
      <c r="CO979"/>
    </row>
    <row r="980" spans="2:93" ht="12.75">
      <c r="B980" s="101"/>
      <c r="C980" s="83"/>
      <c r="D980" s="84"/>
      <c r="E980" s="85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 s="83"/>
      <c r="CF980" s="84"/>
      <c r="CG980"/>
      <c r="CH980"/>
      <c r="CI980"/>
      <c r="CJ980"/>
      <c r="CK980"/>
      <c r="CL980"/>
      <c r="CM980"/>
      <c r="CN980"/>
      <c r="CO980"/>
    </row>
    <row r="981" spans="2:93" ht="12.75">
      <c r="B981" s="101"/>
      <c r="C981" s="83"/>
      <c r="D981" s="84"/>
      <c r="E981" s="85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 s="83"/>
      <c r="CF981" s="84"/>
      <c r="CG981"/>
      <c r="CH981"/>
      <c r="CI981"/>
      <c r="CJ981"/>
      <c r="CK981"/>
      <c r="CL981"/>
      <c r="CM981"/>
      <c r="CN981"/>
      <c r="CO981"/>
    </row>
    <row r="982" spans="2:93" ht="12.75">
      <c r="B982" s="101"/>
      <c r="C982" s="83"/>
      <c r="D982" s="86"/>
      <c r="E982" s="85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 s="83"/>
      <c r="CF982" s="86"/>
      <c r="CG982"/>
      <c r="CH982"/>
      <c r="CI982"/>
      <c r="CJ982"/>
      <c r="CK982"/>
      <c r="CL982"/>
      <c r="CM982"/>
      <c r="CN982"/>
      <c r="CO982"/>
    </row>
    <row r="983" spans="2:93" ht="12.75">
      <c r="B983" s="101"/>
      <c r="C983" s="83"/>
      <c r="D983" s="84"/>
      <c r="E983" s="85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 s="83"/>
      <c r="CF983" s="84"/>
      <c r="CG983"/>
      <c r="CH983"/>
      <c r="CI983"/>
      <c r="CJ983"/>
      <c r="CK983"/>
      <c r="CL983"/>
      <c r="CM983"/>
      <c r="CN983"/>
      <c r="CO983"/>
    </row>
    <row r="984" spans="2:93" ht="12.75">
      <c r="B984" s="101"/>
      <c r="C984" s="83"/>
      <c r="D984" s="84"/>
      <c r="E984" s="85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 s="83"/>
      <c r="CF984" s="84"/>
      <c r="CG984"/>
      <c r="CH984"/>
      <c r="CI984"/>
      <c r="CJ984"/>
      <c r="CK984"/>
      <c r="CL984"/>
      <c r="CM984"/>
      <c r="CN984"/>
      <c r="CO984"/>
    </row>
    <row r="985" spans="2:93" ht="12.75">
      <c r="B985" s="101"/>
      <c r="C985" s="83"/>
      <c r="D985" s="84"/>
      <c r="E985" s="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 s="83"/>
      <c r="CF985" s="84"/>
      <c r="CG985"/>
      <c r="CH985"/>
      <c r="CI985"/>
      <c r="CJ985"/>
      <c r="CK985"/>
      <c r="CL985"/>
      <c r="CM985"/>
      <c r="CN985"/>
      <c r="CO985"/>
    </row>
    <row r="986" spans="2:93" ht="12.75">
      <c r="B986" s="101"/>
      <c r="C986" s="83"/>
      <c r="D986" s="84"/>
      <c r="E986" s="85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 s="83"/>
      <c r="CF986" s="84"/>
      <c r="CG986"/>
      <c r="CH986"/>
      <c r="CI986"/>
      <c r="CJ986"/>
      <c r="CK986"/>
      <c r="CL986"/>
      <c r="CM986"/>
      <c r="CN986"/>
      <c r="CO986"/>
    </row>
    <row r="987" spans="2:93" ht="12.75">
      <c r="B987" s="101"/>
      <c r="C987" s="83"/>
      <c r="D987" s="84"/>
      <c r="E987" s="85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 s="83"/>
      <c r="CF987" s="84"/>
      <c r="CG987"/>
      <c r="CH987"/>
      <c r="CI987"/>
      <c r="CJ987"/>
      <c r="CK987"/>
      <c r="CL987"/>
      <c r="CM987"/>
      <c r="CN987"/>
      <c r="CO987"/>
    </row>
    <row r="988" spans="2:93" ht="12.75">
      <c r="B988" s="101"/>
      <c r="C988" s="83"/>
      <c r="D988" s="84"/>
      <c r="E988" s="85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 s="83"/>
      <c r="CF988" s="84"/>
      <c r="CG988"/>
      <c r="CH988"/>
      <c r="CI988"/>
      <c r="CJ988"/>
      <c r="CK988"/>
      <c r="CL988"/>
      <c r="CM988"/>
      <c r="CN988"/>
      <c r="CO988"/>
    </row>
    <row r="989" spans="2:93" ht="12.75">
      <c r="B989" s="101"/>
      <c r="C989" s="83"/>
      <c r="D989" s="84"/>
      <c r="E989" s="85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 s="83"/>
      <c r="CF989" s="84"/>
      <c r="CG989"/>
      <c r="CH989"/>
      <c r="CI989"/>
      <c r="CJ989"/>
      <c r="CK989"/>
      <c r="CL989"/>
      <c r="CM989"/>
      <c r="CN989"/>
      <c r="CO989"/>
    </row>
    <row r="990" spans="2:93" ht="12.75">
      <c r="B990" s="101"/>
      <c r="C990" s="83"/>
      <c r="D990" s="84"/>
      <c r="E990" s="85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 s="83"/>
      <c r="CF990" s="84"/>
      <c r="CG990"/>
      <c r="CH990"/>
      <c r="CI990"/>
      <c r="CJ990"/>
      <c r="CK990"/>
      <c r="CL990"/>
      <c r="CM990"/>
      <c r="CN990"/>
      <c r="CO990"/>
    </row>
    <row r="991" spans="2:93" ht="12.75">
      <c r="B991" s="101"/>
      <c r="C991" s="83"/>
      <c r="D991" s="84"/>
      <c r="E991" s="85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 s="83"/>
      <c r="CF991" s="84"/>
      <c r="CG991"/>
      <c r="CH991"/>
      <c r="CI991"/>
      <c r="CJ991"/>
      <c r="CK991"/>
      <c r="CL991"/>
      <c r="CM991"/>
      <c r="CN991"/>
      <c r="CO991"/>
    </row>
    <row r="992" spans="2:93" ht="12.75">
      <c r="B992" s="101"/>
      <c r="C992" s="83"/>
      <c r="D992" s="84"/>
      <c r="E992" s="85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 s="83"/>
      <c r="CF992" s="84"/>
      <c r="CG992"/>
      <c r="CH992"/>
      <c r="CI992"/>
      <c r="CJ992"/>
      <c r="CK992"/>
      <c r="CL992"/>
      <c r="CM992"/>
      <c r="CN992"/>
      <c r="CO992"/>
    </row>
    <row r="993" spans="2:93" ht="12.75">
      <c r="B993" s="101"/>
      <c r="C993" s="83"/>
      <c r="D993" s="84"/>
      <c r="E993" s="85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 s="83"/>
      <c r="CF993" s="84"/>
      <c r="CG993"/>
      <c r="CH993"/>
      <c r="CI993"/>
      <c r="CJ993"/>
      <c r="CK993"/>
      <c r="CL993"/>
      <c r="CM993"/>
      <c r="CN993"/>
      <c r="CO993"/>
    </row>
    <row r="994" spans="2:93" ht="12.75">
      <c r="B994" s="101"/>
      <c r="C994" s="83"/>
      <c r="D994" s="84"/>
      <c r="E994" s="85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 s="83"/>
      <c r="CF994" s="84"/>
      <c r="CG994"/>
      <c r="CH994"/>
      <c r="CI994"/>
      <c r="CJ994"/>
      <c r="CK994"/>
      <c r="CL994"/>
      <c r="CM994"/>
      <c r="CN994"/>
      <c r="CO994"/>
    </row>
    <row r="995" spans="2:93" ht="12.75">
      <c r="B995" s="101"/>
      <c r="C995" s="83"/>
      <c r="D995" s="84"/>
      <c r="E995" s="8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 s="83"/>
      <c r="CF995" s="84"/>
      <c r="CG995"/>
      <c r="CH995"/>
      <c r="CI995"/>
      <c r="CJ995"/>
      <c r="CK995"/>
      <c r="CL995"/>
      <c r="CM995"/>
      <c r="CN995"/>
      <c r="CO995"/>
    </row>
    <row r="996" spans="2:93" ht="12.75">
      <c r="B996" s="101"/>
      <c r="C996" s="83"/>
      <c r="D996" s="84"/>
      <c r="E996" s="85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 s="83"/>
      <c r="CF996" s="84"/>
      <c r="CG996"/>
      <c r="CH996"/>
      <c r="CI996"/>
      <c r="CJ996"/>
      <c r="CK996"/>
      <c r="CL996"/>
      <c r="CM996"/>
      <c r="CN996"/>
      <c r="CO996"/>
    </row>
    <row r="997" spans="2:93" ht="12.75">
      <c r="B997" s="101"/>
      <c r="C997" s="83"/>
      <c r="D997" s="84"/>
      <c r="E997" s="85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 s="83"/>
      <c r="CF997" s="84"/>
      <c r="CG997"/>
      <c r="CH997"/>
      <c r="CI997"/>
      <c r="CJ997"/>
      <c r="CK997"/>
      <c r="CL997"/>
      <c r="CM997"/>
      <c r="CN997"/>
      <c r="CO997"/>
    </row>
    <row r="998" spans="2:93" ht="12.75">
      <c r="B998" s="101"/>
      <c r="C998" s="83"/>
      <c r="D998" s="84"/>
      <c r="E998" s="85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 s="83"/>
      <c r="CF998" s="84"/>
      <c r="CG998"/>
      <c r="CH998"/>
      <c r="CI998"/>
      <c r="CJ998"/>
      <c r="CK998"/>
      <c r="CL998"/>
      <c r="CM998"/>
      <c r="CN998"/>
      <c r="CO998"/>
    </row>
    <row r="999" spans="2:93" ht="12.75">
      <c r="B999" s="101"/>
      <c r="C999" s="83"/>
      <c r="D999" s="84"/>
      <c r="E999" s="85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 s="83"/>
      <c r="CF999" s="84"/>
      <c r="CG999"/>
      <c r="CH999"/>
      <c r="CI999"/>
      <c r="CJ999"/>
      <c r="CK999"/>
      <c r="CL999"/>
      <c r="CM999"/>
      <c r="CN999"/>
      <c r="CO999"/>
    </row>
    <row r="1000" spans="2:93" ht="12.75">
      <c r="B1000" s="101"/>
      <c r="C1000" s="83"/>
      <c r="D1000" s="84"/>
      <c r="E1000" s="85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 s="83"/>
      <c r="CF1000" s="84"/>
      <c r="CG1000"/>
      <c r="CH1000"/>
      <c r="CI1000"/>
      <c r="CJ1000"/>
      <c r="CK1000"/>
      <c r="CL1000"/>
      <c r="CM1000"/>
      <c r="CN1000"/>
      <c r="CO1000"/>
    </row>
    <row r="1001" spans="2:93" ht="12.75">
      <c r="B1001" s="101"/>
      <c r="C1001" s="83"/>
      <c r="D1001" s="84"/>
      <c r="E1001" s="85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 s="83"/>
      <c r="CF1001" s="84"/>
      <c r="CG1001"/>
      <c r="CH1001"/>
      <c r="CI1001"/>
      <c r="CJ1001"/>
      <c r="CK1001"/>
      <c r="CL1001"/>
      <c r="CM1001"/>
      <c r="CN1001"/>
      <c r="CO1001"/>
    </row>
    <row r="1002" spans="2:93" ht="12.75">
      <c r="B1002" s="101"/>
      <c r="C1002" s="83"/>
      <c r="D1002" s="84"/>
      <c r="E1002" s="85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 s="83"/>
      <c r="CF1002" s="84"/>
      <c r="CG1002"/>
      <c r="CH1002"/>
      <c r="CI1002"/>
      <c r="CJ1002"/>
      <c r="CK1002"/>
      <c r="CL1002"/>
      <c r="CM1002"/>
      <c r="CN1002"/>
      <c r="CO1002"/>
    </row>
    <row r="1003" spans="2:93" ht="12.75">
      <c r="B1003" s="101"/>
      <c r="C1003" s="83"/>
      <c r="D1003" s="84"/>
      <c r="E1003" s="85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 s="83"/>
      <c r="CF1003" s="84"/>
      <c r="CG1003"/>
      <c r="CH1003"/>
      <c r="CI1003"/>
      <c r="CJ1003"/>
      <c r="CK1003"/>
      <c r="CL1003"/>
      <c r="CM1003"/>
      <c r="CN1003"/>
      <c r="CO1003"/>
    </row>
    <row r="1004" spans="2:93" ht="12.75">
      <c r="B1004" s="101"/>
      <c r="C1004" s="83"/>
      <c r="D1004" s="84"/>
      <c r="E1004" s="85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 s="83"/>
      <c r="CF1004" s="84"/>
      <c r="CG1004"/>
      <c r="CH1004"/>
      <c r="CI1004"/>
      <c r="CJ1004"/>
      <c r="CK1004"/>
      <c r="CL1004"/>
      <c r="CM1004"/>
      <c r="CN1004"/>
      <c r="CO1004"/>
    </row>
    <row r="1005" spans="2:93" ht="12.75">
      <c r="B1005" s="101"/>
      <c r="C1005" s="83"/>
      <c r="D1005" s="84"/>
      <c r="E1005" s="8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 s="83"/>
      <c r="CF1005" s="84"/>
      <c r="CG1005"/>
      <c r="CH1005"/>
      <c r="CI1005"/>
      <c r="CJ1005"/>
      <c r="CK1005"/>
      <c r="CL1005"/>
      <c r="CM1005"/>
      <c r="CN1005"/>
      <c r="CO1005"/>
    </row>
    <row r="1006" spans="2:93" ht="12.75">
      <c r="B1006" s="101"/>
      <c r="C1006" s="83"/>
      <c r="D1006" s="84"/>
      <c r="E1006" s="85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 s="83"/>
      <c r="CF1006" s="84"/>
      <c r="CG1006"/>
      <c r="CH1006"/>
      <c r="CI1006"/>
      <c r="CJ1006"/>
      <c r="CK1006"/>
      <c r="CL1006"/>
      <c r="CM1006"/>
      <c r="CN1006"/>
      <c r="CO1006"/>
    </row>
    <row r="1007" spans="2:93" ht="12.75">
      <c r="B1007" s="101"/>
      <c r="C1007" s="83"/>
      <c r="D1007" s="84"/>
      <c r="E1007" s="85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 s="83"/>
      <c r="CF1007" s="84"/>
      <c r="CG1007"/>
      <c r="CH1007"/>
      <c r="CI1007"/>
      <c r="CJ1007"/>
      <c r="CK1007"/>
      <c r="CL1007"/>
      <c r="CM1007"/>
      <c r="CN1007"/>
      <c r="CO1007"/>
    </row>
    <row r="1008" spans="2:93" ht="12.75">
      <c r="B1008" s="101"/>
      <c r="C1008" s="83"/>
      <c r="D1008" s="84"/>
      <c r="E1008" s="85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 s="83"/>
      <c r="CF1008" s="84"/>
      <c r="CG1008"/>
      <c r="CH1008"/>
      <c r="CI1008"/>
      <c r="CJ1008"/>
      <c r="CK1008"/>
      <c r="CL1008"/>
      <c r="CM1008"/>
      <c r="CN1008"/>
      <c r="CO1008"/>
    </row>
    <row r="1009" spans="2:93" ht="12.75">
      <c r="B1009" s="101"/>
      <c r="C1009" s="83"/>
      <c r="D1009" s="84"/>
      <c r="E1009" s="85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 s="83"/>
      <c r="CF1009" s="84"/>
      <c r="CG1009"/>
      <c r="CH1009"/>
      <c r="CI1009"/>
      <c r="CJ1009"/>
      <c r="CK1009"/>
      <c r="CL1009"/>
      <c r="CM1009"/>
      <c r="CN1009"/>
      <c r="CO1009"/>
    </row>
    <row r="1010" spans="2:93" ht="12.75">
      <c r="B1010" s="101"/>
      <c r="C1010" s="83"/>
      <c r="D1010" s="84"/>
      <c r="E1010" s="85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 s="83"/>
      <c r="CF1010" s="84"/>
      <c r="CG1010"/>
      <c r="CH1010"/>
      <c r="CI1010"/>
      <c r="CJ1010"/>
      <c r="CK1010"/>
      <c r="CL1010"/>
      <c r="CM1010"/>
      <c r="CN1010"/>
      <c r="CO1010"/>
    </row>
    <row r="1011" spans="2:93" ht="12.75">
      <c r="B1011" s="101"/>
      <c r="C1011" s="83"/>
      <c r="D1011" s="84"/>
      <c r="E1011" s="85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 s="83"/>
      <c r="CF1011" s="84"/>
      <c r="CG1011"/>
      <c r="CH1011"/>
      <c r="CI1011"/>
      <c r="CJ1011"/>
      <c r="CK1011"/>
      <c r="CL1011"/>
      <c r="CM1011"/>
      <c r="CN1011"/>
      <c r="CO1011"/>
    </row>
    <row r="1012" spans="2:93" ht="12.75">
      <c r="B1012" s="101"/>
      <c r="C1012" s="83"/>
      <c r="D1012" s="84"/>
      <c r="E1012" s="85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 s="83"/>
      <c r="CF1012" s="84"/>
      <c r="CG1012"/>
      <c r="CH1012"/>
      <c r="CI1012"/>
      <c r="CJ1012"/>
      <c r="CK1012"/>
      <c r="CL1012"/>
      <c r="CM1012"/>
      <c r="CN1012"/>
      <c r="CO1012"/>
    </row>
    <row r="1013" spans="2:93" ht="12.75">
      <c r="B1013" s="101"/>
      <c r="C1013" s="83"/>
      <c r="D1013" s="84"/>
      <c r="E1013" s="85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 s="83"/>
      <c r="CF1013" s="84"/>
      <c r="CG1013"/>
      <c r="CH1013"/>
      <c r="CI1013"/>
      <c r="CJ1013"/>
      <c r="CK1013"/>
      <c r="CL1013"/>
      <c r="CM1013"/>
      <c r="CN1013"/>
      <c r="CO1013"/>
    </row>
    <row r="1014" spans="2:93" ht="12.75">
      <c r="B1014" s="101"/>
      <c r="C1014" s="83"/>
      <c r="D1014" s="84"/>
      <c r="E1014" s="85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 s="83"/>
      <c r="CF1014" s="84"/>
      <c r="CG1014"/>
      <c r="CH1014"/>
      <c r="CI1014"/>
      <c r="CJ1014"/>
      <c r="CK1014"/>
      <c r="CL1014"/>
      <c r="CM1014"/>
      <c r="CN1014"/>
      <c r="CO1014"/>
    </row>
    <row r="1015" spans="2:93" ht="12.75">
      <c r="B1015" s="101"/>
      <c r="C1015" s="83"/>
      <c r="D1015" s="84"/>
      <c r="E1015" s="8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 s="83"/>
      <c r="CF1015" s="84"/>
      <c r="CG1015"/>
      <c r="CH1015"/>
      <c r="CI1015"/>
      <c r="CJ1015"/>
      <c r="CK1015"/>
      <c r="CL1015"/>
      <c r="CM1015"/>
      <c r="CN1015"/>
      <c r="CO1015"/>
    </row>
    <row r="1016" spans="2:93" ht="12.75">
      <c r="B1016" s="101"/>
      <c r="C1016" s="83"/>
      <c r="D1016" s="84"/>
      <c r="E1016" s="85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 s="83"/>
      <c r="CF1016" s="84"/>
      <c r="CG1016"/>
      <c r="CH1016"/>
      <c r="CI1016"/>
      <c r="CJ1016"/>
      <c r="CK1016"/>
      <c r="CL1016"/>
      <c r="CM1016"/>
      <c r="CN1016"/>
      <c r="CO1016"/>
    </row>
    <row r="1017" spans="2:93" ht="12.75">
      <c r="B1017" s="101"/>
      <c r="C1017" s="83"/>
      <c r="D1017" s="84"/>
      <c r="E1017" s="85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 s="83"/>
      <c r="CF1017" s="84"/>
      <c r="CG1017"/>
      <c r="CH1017"/>
      <c r="CI1017"/>
      <c r="CJ1017"/>
      <c r="CK1017"/>
      <c r="CL1017"/>
      <c r="CM1017"/>
      <c r="CN1017"/>
      <c r="CO1017"/>
    </row>
    <row r="1018" spans="2:93" ht="12.75">
      <c r="B1018" s="101"/>
      <c r="C1018" s="83"/>
      <c r="D1018" s="84"/>
      <c r="E1018" s="85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 s="83"/>
      <c r="CF1018" s="84"/>
      <c r="CG1018"/>
      <c r="CH1018"/>
      <c r="CI1018"/>
      <c r="CJ1018"/>
      <c r="CK1018"/>
      <c r="CL1018"/>
      <c r="CM1018"/>
      <c r="CN1018"/>
      <c r="CO1018"/>
    </row>
    <row r="1019" spans="2:93" ht="12.75">
      <c r="B1019" s="101"/>
      <c r="C1019" s="83"/>
      <c r="D1019" s="84"/>
      <c r="E1019" s="85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 s="83"/>
      <c r="CF1019" s="84"/>
      <c r="CG1019"/>
      <c r="CH1019"/>
      <c r="CI1019"/>
      <c r="CJ1019"/>
      <c r="CK1019"/>
      <c r="CL1019"/>
      <c r="CM1019"/>
      <c r="CN1019"/>
      <c r="CO1019"/>
    </row>
    <row r="1020" spans="2:93" ht="12.75">
      <c r="B1020" s="101"/>
      <c r="C1020" s="83"/>
      <c r="D1020" s="86"/>
      <c r="E1020" s="85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 s="83"/>
      <c r="CF1020" s="86"/>
      <c r="CG1020"/>
      <c r="CH1020"/>
      <c r="CI1020"/>
      <c r="CJ1020"/>
      <c r="CK1020"/>
      <c r="CL1020"/>
      <c r="CM1020"/>
      <c r="CN1020"/>
      <c r="CO1020"/>
    </row>
    <row r="1021" spans="2:93" ht="12.75">
      <c r="B1021" s="101"/>
      <c r="C1021" s="83"/>
      <c r="D1021" s="84"/>
      <c r="E1021" s="85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 s="83"/>
      <c r="CF1021" s="84"/>
      <c r="CG1021"/>
      <c r="CH1021"/>
      <c r="CI1021"/>
      <c r="CJ1021"/>
      <c r="CK1021"/>
      <c r="CL1021"/>
      <c r="CM1021"/>
      <c r="CN1021"/>
      <c r="CO1021"/>
    </row>
    <row r="1022" spans="2:93" ht="12.75">
      <c r="B1022" s="101"/>
      <c r="C1022" s="83"/>
      <c r="D1022" s="86"/>
      <c r="E1022" s="85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 s="83"/>
      <c r="CF1022" s="86"/>
      <c r="CG1022"/>
      <c r="CH1022"/>
      <c r="CI1022"/>
      <c r="CJ1022"/>
      <c r="CK1022"/>
      <c r="CL1022"/>
      <c r="CM1022"/>
      <c r="CN1022"/>
      <c r="CO1022"/>
    </row>
    <row r="1023" spans="2:93" ht="12.75">
      <c r="B1023" s="101"/>
      <c r="C1023" s="83"/>
      <c r="D1023" s="84"/>
      <c r="E1023" s="85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 s="83"/>
      <c r="CF1023" s="84"/>
      <c r="CG1023"/>
      <c r="CH1023"/>
      <c r="CI1023"/>
      <c r="CJ1023"/>
      <c r="CK1023"/>
      <c r="CL1023"/>
      <c r="CM1023"/>
      <c r="CN1023"/>
      <c r="CO1023"/>
    </row>
    <row r="1024" spans="2:93" ht="12.75">
      <c r="B1024" s="101"/>
      <c r="C1024" s="83"/>
      <c r="D1024" s="84"/>
      <c r="E1024" s="85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 s="83"/>
      <c r="CF1024" s="84"/>
      <c r="CG1024"/>
      <c r="CH1024"/>
      <c r="CI1024"/>
      <c r="CJ1024"/>
      <c r="CK1024"/>
      <c r="CL1024"/>
      <c r="CM1024"/>
      <c r="CN1024"/>
      <c r="CO1024"/>
    </row>
    <row r="1025" spans="2:93" ht="12.75">
      <c r="B1025" s="101"/>
      <c r="C1025" s="83"/>
      <c r="D1025" s="84"/>
      <c r="E1025" s="8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 s="83"/>
      <c r="CF1025" s="84"/>
      <c r="CG1025"/>
      <c r="CH1025"/>
      <c r="CI1025"/>
      <c r="CJ1025"/>
      <c r="CK1025"/>
      <c r="CL1025"/>
      <c r="CM1025"/>
      <c r="CN1025"/>
      <c r="CO1025"/>
    </row>
    <row r="1026" spans="2:93" ht="12.75">
      <c r="B1026" s="101"/>
      <c r="C1026" s="83"/>
      <c r="D1026" s="84"/>
      <c r="E1026" s="85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 s="83"/>
      <c r="CF1026" s="84"/>
      <c r="CG1026"/>
      <c r="CH1026"/>
      <c r="CI1026"/>
      <c r="CJ1026"/>
      <c r="CK1026"/>
      <c r="CL1026"/>
      <c r="CM1026"/>
      <c r="CN1026"/>
      <c r="CO1026"/>
    </row>
    <row r="1027" spans="2:93" ht="12.75">
      <c r="B1027" s="101"/>
      <c r="C1027" s="83"/>
      <c r="D1027" s="84"/>
      <c r="E1027" s="85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 s="83"/>
      <c r="CF1027" s="84"/>
      <c r="CG1027"/>
      <c r="CH1027"/>
      <c r="CI1027"/>
      <c r="CJ1027"/>
      <c r="CK1027"/>
      <c r="CL1027"/>
      <c r="CM1027"/>
      <c r="CN1027"/>
      <c r="CO1027"/>
    </row>
    <row r="1028" spans="2:93" ht="12.75">
      <c r="B1028" s="101"/>
      <c r="C1028" s="83"/>
      <c r="D1028" s="84"/>
      <c r="E1028" s="85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 s="83"/>
      <c r="CF1028" s="84"/>
      <c r="CG1028"/>
      <c r="CH1028"/>
      <c r="CI1028"/>
      <c r="CJ1028"/>
      <c r="CK1028"/>
      <c r="CL1028"/>
      <c r="CM1028"/>
      <c r="CN1028"/>
      <c r="CO1028"/>
    </row>
    <row r="1029" spans="2:93" ht="12.75">
      <c r="B1029" s="101"/>
      <c r="C1029" s="83"/>
      <c r="D1029" s="84"/>
      <c r="E1029" s="85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 s="83"/>
      <c r="CF1029" s="84"/>
      <c r="CG1029"/>
      <c r="CH1029"/>
      <c r="CI1029"/>
      <c r="CJ1029"/>
      <c r="CK1029"/>
      <c r="CL1029"/>
      <c r="CM1029"/>
      <c r="CN1029"/>
      <c r="CO1029"/>
    </row>
    <row r="1030" spans="2:93" ht="12.75">
      <c r="B1030" s="101"/>
      <c r="C1030" s="83"/>
      <c r="D1030" s="84"/>
      <c r="E1030" s="85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 s="83"/>
      <c r="CF1030" s="84"/>
      <c r="CG1030"/>
      <c r="CH1030"/>
      <c r="CI1030"/>
      <c r="CJ1030"/>
      <c r="CK1030"/>
      <c r="CL1030"/>
      <c r="CM1030"/>
      <c r="CN1030"/>
      <c r="CO1030"/>
    </row>
    <row r="1031" spans="2:93" ht="12.75">
      <c r="B1031" s="101"/>
      <c r="C1031" s="83"/>
      <c r="D1031" s="84"/>
      <c r="E1031" s="85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 s="83"/>
      <c r="CF1031" s="84"/>
      <c r="CG1031"/>
      <c r="CH1031"/>
      <c r="CI1031"/>
      <c r="CJ1031"/>
      <c r="CK1031"/>
      <c r="CL1031"/>
      <c r="CM1031"/>
      <c r="CN1031"/>
      <c r="CO1031"/>
    </row>
    <row r="1032" spans="2:93" ht="12.75">
      <c r="B1032" s="101"/>
      <c r="C1032" s="83"/>
      <c r="D1032" s="84"/>
      <c r="E1032" s="85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 s="83"/>
      <c r="CF1032" s="84"/>
      <c r="CG1032"/>
      <c r="CH1032"/>
      <c r="CI1032"/>
      <c r="CJ1032"/>
      <c r="CK1032"/>
      <c r="CL1032"/>
      <c r="CM1032"/>
      <c r="CN1032"/>
      <c r="CO1032"/>
    </row>
    <row r="1033" spans="2:93" ht="12.75">
      <c r="B1033" s="101"/>
      <c r="C1033" s="83"/>
      <c r="D1033" s="84"/>
      <c r="E1033" s="85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 s="83"/>
      <c r="CF1033" s="84"/>
      <c r="CG1033"/>
      <c r="CH1033"/>
      <c r="CI1033"/>
      <c r="CJ1033"/>
      <c r="CK1033"/>
      <c r="CL1033"/>
      <c r="CM1033"/>
      <c r="CN1033"/>
      <c r="CO1033"/>
    </row>
    <row r="1034" spans="2:93" ht="12.75">
      <c r="B1034" s="101"/>
      <c r="C1034" s="83"/>
      <c r="D1034" s="84"/>
      <c r="E1034" s="85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 s="83"/>
      <c r="CF1034" s="84"/>
      <c r="CG1034"/>
      <c r="CH1034"/>
      <c r="CI1034"/>
      <c r="CJ1034"/>
      <c r="CK1034"/>
      <c r="CL1034"/>
      <c r="CM1034"/>
      <c r="CN1034"/>
      <c r="CO1034"/>
    </row>
    <row r="1035" spans="2:93" ht="12.75">
      <c r="B1035" s="101"/>
      <c r="C1035" s="83"/>
      <c r="D1035" s="84"/>
      <c r="E1035" s="8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 s="83"/>
      <c r="CF1035" s="84"/>
      <c r="CG1035"/>
      <c r="CH1035"/>
      <c r="CI1035"/>
      <c r="CJ1035"/>
      <c r="CK1035"/>
      <c r="CL1035"/>
      <c r="CM1035"/>
      <c r="CN1035"/>
      <c r="CO1035"/>
    </row>
    <row r="1036" spans="2:93" ht="12.75">
      <c r="B1036" s="101"/>
      <c r="C1036" s="83"/>
      <c r="D1036" s="84"/>
      <c r="E1036" s="85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 s="83"/>
      <c r="CF1036" s="84"/>
      <c r="CG1036"/>
      <c r="CH1036"/>
      <c r="CI1036"/>
      <c r="CJ1036"/>
      <c r="CK1036"/>
      <c r="CL1036"/>
      <c r="CM1036"/>
      <c r="CN1036"/>
      <c r="CO1036"/>
    </row>
    <row r="1037" spans="2:93" ht="12.75">
      <c r="B1037" s="101"/>
      <c r="C1037" s="83"/>
      <c r="D1037" s="84"/>
      <c r="E1037" s="85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 s="83"/>
      <c r="CF1037" s="84"/>
      <c r="CG1037"/>
      <c r="CH1037"/>
      <c r="CI1037"/>
      <c r="CJ1037"/>
      <c r="CK1037"/>
      <c r="CL1037"/>
      <c r="CM1037"/>
      <c r="CN1037"/>
      <c r="CO1037"/>
    </row>
    <row r="1038" spans="2:93" ht="12.75">
      <c r="B1038" s="101"/>
      <c r="C1038" s="83"/>
      <c r="D1038" s="84"/>
      <c r="E1038" s="85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 s="83"/>
      <c r="CF1038" s="84"/>
      <c r="CG1038"/>
      <c r="CH1038"/>
      <c r="CI1038"/>
      <c r="CJ1038"/>
      <c r="CK1038"/>
      <c r="CL1038"/>
      <c r="CM1038"/>
      <c r="CN1038"/>
      <c r="CO1038"/>
    </row>
    <row r="1039" spans="2:93" ht="12.75">
      <c r="B1039" s="101"/>
      <c r="C1039" s="83"/>
      <c r="D1039" s="84"/>
      <c r="E1039" s="85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 s="83"/>
      <c r="CF1039" s="84"/>
      <c r="CG1039"/>
      <c r="CH1039"/>
      <c r="CI1039"/>
      <c r="CJ1039"/>
      <c r="CK1039"/>
      <c r="CL1039"/>
      <c r="CM1039"/>
      <c r="CN1039"/>
      <c r="CO1039"/>
    </row>
    <row r="1040" spans="2:93" ht="12.75">
      <c r="B1040" s="101"/>
      <c r="C1040" s="83"/>
      <c r="D1040" s="84"/>
      <c r="E1040" s="85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 s="83"/>
      <c r="CF1040" s="84"/>
      <c r="CG1040"/>
      <c r="CH1040"/>
      <c r="CI1040"/>
      <c r="CJ1040"/>
      <c r="CK1040"/>
      <c r="CL1040"/>
      <c r="CM1040"/>
      <c r="CN1040"/>
      <c r="CO1040"/>
    </row>
    <row r="1041" spans="2:93" ht="12.75">
      <c r="B1041" s="101"/>
      <c r="C1041" s="83"/>
      <c r="D1041" s="84"/>
      <c r="E1041" s="85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 s="83"/>
      <c r="CF1041" s="84"/>
      <c r="CG1041"/>
      <c r="CH1041"/>
      <c r="CI1041"/>
      <c r="CJ1041"/>
      <c r="CK1041"/>
      <c r="CL1041"/>
      <c r="CM1041"/>
      <c r="CN1041"/>
      <c r="CO1041"/>
    </row>
    <row r="1042" spans="2:93" ht="12.75">
      <c r="B1042" s="101"/>
      <c r="C1042" s="83"/>
      <c r="D1042" s="84"/>
      <c r="E1042" s="85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 s="83"/>
      <c r="CF1042" s="84"/>
      <c r="CG1042"/>
      <c r="CH1042"/>
      <c r="CI1042"/>
      <c r="CJ1042"/>
      <c r="CK1042"/>
      <c r="CL1042"/>
      <c r="CM1042"/>
      <c r="CN1042"/>
      <c r="CO1042"/>
    </row>
    <row r="1043" spans="2:93" ht="12.75">
      <c r="B1043" s="101"/>
      <c r="C1043" s="83"/>
      <c r="D1043" s="84"/>
      <c r="E1043" s="85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 s="83"/>
      <c r="CF1043" s="84"/>
      <c r="CG1043"/>
      <c r="CH1043"/>
      <c r="CI1043"/>
      <c r="CJ1043"/>
      <c r="CK1043"/>
      <c r="CL1043"/>
      <c r="CM1043"/>
      <c r="CN1043"/>
      <c r="CO1043"/>
    </row>
    <row r="1044" spans="2:93" ht="12.75">
      <c r="B1044" s="101"/>
      <c r="C1044" s="83"/>
      <c r="D1044" s="84"/>
      <c r="E1044" s="85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 s="83"/>
      <c r="CF1044" s="84"/>
      <c r="CG1044"/>
      <c r="CH1044"/>
      <c r="CI1044"/>
      <c r="CJ1044"/>
      <c r="CK1044"/>
      <c r="CL1044"/>
      <c r="CM1044"/>
      <c r="CN1044"/>
      <c r="CO1044"/>
    </row>
    <row r="1045" spans="2:93" ht="12.75">
      <c r="B1045" s="101"/>
      <c r="C1045" s="83"/>
      <c r="D1045" s="84"/>
      <c r="E1045" s="8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 s="83"/>
      <c r="CF1045" s="84"/>
      <c r="CG1045"/>
      <c r="CH1045"/>
      <c r="CI1045"/>
      <c r="CJ1045"/>
      <c r="CK1045"/>
      <c r="CL1045"/>
      <c r="CM1045"/>
      <c r="CN1045"/>
      <c r="CO1045"/>
    </row>
    <row r="1046" spans="2:93" ht="12.75">
      <c r="B1046" s="101"/>
      <c r="C1046" s="83"/>
      <c r="D1046" s="84"/>
      <c r="E1046" s="85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 s="83"/>
      <c r="CF1046" s="84"/>
      <c r="CG1046"/>
      <c r="CH1046"/>
      <c r="CI1046"/>
      <c r="CJ1046"/>
      <c r="CK1046"/>
      <c r="CL1046"/>
      <c r="CM1046"/>
      <c r="CN1046"/>
      <c r="CO1046"/>
    </row>
    <row r="1047" spans="2:93" ht="12.75">
      <c r="B1047" s="101"/>
      <c r="C1047" s="83"/>
      <c r="D1047" s="84"/>
      <c r="E1047" s="85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 s="83"/>
      <c r="CF1047" s="84"/>
      <c r="CG1047"/>
      <c r="CH1047"/>
      <c r="CI1047"/>
      <c r="CJ1047"/>
      <c r="CK1047"/>
      <c r="CL1047"/>
      <c r="CM1047"/>
      <c r="CN1047"/>
      <c r="CO1047"/>
    </row>
    <row r="1048" spans="2:93" ht="12.75">
      <c r="B1048" s="101"/>
      <c r="C1048" s="83"/>
      <c r="D1048" s="84"/>
      <c r="E1048" s="85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 s="83"/>
      <c r="CF1048" s="84"/>
      <c r="CG1048"/>
      <c r="CH1048"/>
      <c r="CI1048"/>
      <c r="CJ1048"/>
      <c r="CK1048"/>
      <c r="CL1048"/>
      <c r="CM1048"/>
      <c r="CN1048"/>
      <c r="CO1048"/>
    </row>
    <row r="1049" spans="2:93" ht="12.75">
      <c r="B1049" s="101"/>
      <c r="C1049" s="83"/>
      <c r="D1049" s="84"/>
      <c r="E1049" s="85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 s="83"/>
      <c r="CF1049" s="84"/>
      <c r="CG1049"/>
      <c r="CH1049"/>
      <c r="CI1049"/>
      <c r="CJ1049"/>
      <c r="CK1049"/>
      <c r="CL1049"/>
      <c r="CM1049"/>
      <c r="CN1049"/>
      <c r="CO1049"/>
    </row>
    <row r="1050" spans="2:93" ht="12.75">
      <c r="B1050" s="101"/>
      <c r="C1050" s="83"/>
      <c r="D1050" s="84"/>
      <c r="E1050" s="85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 s="83"/>
      <c r="CF1050" s="84"/>
      <c r="CG1050"/>
      <c r="CH1050"/>
      <c r="CI1050"/>
      <c r="CJ1050"/>
      <c r="CK1050"/>
      <c r="CL1050"/>
      <c r="CM1050"/>
      <c r="CN1050"/>
      <c r="CO1050"/>
    </row>
    <row r="1051" spans="2:93" ht="12.75">
      <c r="B1051" s="101"/>
      <c r="C1051" s="83"/>
      <c r="D1051" s="84"/>
      <c r="E1051" s="85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 s="83"/>
      <c r="CF1051" s="84"/>
      <c r="CG1051"/>
      <c r="CH1051"/>
      <c r="CI1051"/>
      <c r="CJ1051"/>
      <c r="CK1051"/>
      <c r="CL1051"/>
      <c r="CM1051"/>
      <c r="CN1051"/>
      <c r="CO1051"/>
    </row>
    <row r="1052" spans="2:93" ht="12.75">
      <c r="B1052" s="101"/>
      <c r="C1052" s="83"/>
      <c r="D1052" s="84"/>
      <c r="E1052" s="85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 s="83"/>
      <c r="CF1052" s="84"/>
      <c r="CG1052"/>
      <c r="CH1052"/>
      <c r="CI1052"/>
      <c r="CJ1052"/>
      <c r="CK1052"/>
      <c r="CL1052"/>
      <c r="CM1052"/>
      <c r="CN1052"/>
      <c r="CO1052"/>
    </row>
    <row r="1053" spans="2:93" ht="12.75">
      <c r="B1053" s="101"/>
      <c r="C1053" s="83"/>
      <c r="D1053" s="84"/>
      <c r="E1053" s="85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 s="83"/>
      <c r="CF1053" s="84"/>
      <c r="CG1053"/>
      <c r="CH1053"/>
      <c r="CI1053"/>
      <c r="CJ1053"/>
      <c r="CK1053"/>
      <c r="CL1053"/>
      <c r="CM1053"/>
      <c r="CN1053"/>
      <c r="CO1053"/>
    </row>
    <row r="1054" spans="2:93" ht="12.75">
      <c r="B1054" s="101"/>
      <c r="C1054" s="83"/>
      <c r="D1054" s="84"/>
      <c r="E1054" s="85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 s="83"/>
      <c r="CF1054" s="84"/>
      <c r="CG1054"/>
      <c r="CH1054"/>
      <c r="CI1054"/>
      <c r="CJ1054"/>
      <c r="CK1054"/>
      <c r="CL1054"/>
      <c r="CM1054"/>
      <c r="CN1054"/>
      <c r="CO1054"/>
    </row>
    <row r="1055" spans="2:93" ht="12.75">
      <c r="B1055" s="101"/>
      <c r="C1055" s="83"/>
      <c r="D1055" s="84"/>
      <c r="E1055" s="8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 s="83"/>
      <c r="CF1055" s="84"/>
      <c r="CG1055"/>
      <c r="CH1055"/>
      <c r="CI1055"/>
      <c r="CJ1055"/>
      <c r="CK1055"/>
      <c r="CL1055"/>
      <c r="CM1055"/>
      <c r="CN1055"/>
      <c r="CO1055"/>
    </row>
    <row r="1056" spans="2:93" ht="12.75">
      <c r="B1056" s="101"/>
      <c r="C1056" s="83"/>
      <c r="D1056" s="84"/>
      <c r="E1056" s="85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 s="83"/>
      <c r="CF1056" s="84"/>
      <c r="CG1056"/>
      <c r="CH1056"/>
      <c r="CI1056"/>
      <c r="CJ1056"/>
      <c r="CK1056"/>
      <c r="CL1056"/>
      <c r="CM1056"/>
      <c r="CN1056"/>
      <c r="CO1056"/>
    </row>
    <row r="1057" spans="2:93" ht="12.75">
      <c r="B1057" s="101"/>
      <c r="C1057" s="83"/>
      <c r="D1057" s="84"/>
      <c r="E1057" s="85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 s="83"/>
      <c r="CF1057" s="84"/>
      <c r="CG1057"/>
      <c r="CH1057"/>
      <c r="CI1057"/>
      <c r="CJ1057"/>
      <c r="CK1057"/>
      <c r="CL1057"/>
      <c r="CM1057"/>
      <c r="CN1057"/>
      <c r="CO1057"/>
    </row>
    <row r="1058" spans="2:93" ht="12.75">
      <c r="B1058" s="101"/>
      <c r="C1058" s="83"/>
      <c r="D1058" s="84"/>
      <c r="E1058" s="85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 s="83"/>
      <c r="CF1058" s="84"/>
      <c r="CG1058"/>
      <c r="CH1058"/>
      <c r="CI1058"/>
      <c r="CJ1058"/>
      <c r="CK1058"/>
      <c r="CL1058"/>
      <c r="CM1058"/>
      <c r="CN1058"/>
      <c r="CO1058"/>
    </row>
    <row r="1059" spans="2:93" ht="12.75">
      <c r="B1059" s="101"/>
      <c r="C1059" s="83"/>
      <c r="D1059" s="84"/>
      <c r="E1059" s="85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 s="83"/>
      <c r="CF1059" s="84"/>
      <c r="CG1059"/>
      <c r="CH1059"/>
      <c r="CI1059"/>
      <c r="CJ1059"/>
      <c r="CK1059"/>
      <c r="CL1059"/>
      <c r="CM1059"/>
      <c r="CN1059"/>
      <c r="CO1059"/>
    </row>
    <row r="1060" spans="2:93" ht="12.75">
      <c r="B1060" s="101"/>
      <c r="C1060" s="83"/>
      <c r="D1060" s="84"/>
      <c r="E1060" s="85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 s="83"/>
      <c r="CF1060" s="84"/>
      <c r="CG1060"/>
      <c r="CH1060"/>
      <c r="CI1060"/>
      <c r="CJ1060"/>
      <c r="CK1060"/>
      <c r="CL1060"/>
      <c r="CM1060"/>
      <c r="CN1060"/>
      <c r="CO1060"/>
    </row>
    <row r="1061" spans="2:93" ht="12.75">
      <c r="B1061" s="101"/>
      <c r="C1061" s="83"/>
      <c r="D1061" s="84"/>
      <c r="E1061" s="85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 s="83"/>
      <c r="CF1061" s="84"/>
      <c r="CG1061"/>
      <c r="CH1061"/>
      <c r="CI1061"/>
      <c r="CJ1061"/>
      <c r="CK1061"/>
      <c r="CL1061"/>
      <c r="CM1061"/>
      <c r="CN1061"/>
      <c r="CO1061"/>
    </row>
    <row r="1062" spans="2:93" ht="12.75">
      <c r="B1062" s="101"/>
      <c r="C1062" s="83"/>
      <c r="D1062" s="84"/>
      <c r="E1062" s="85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 s="83"/>
      <c r="CF1062" s="84"/>
      <c r="CG1062"/>
      <c r="CH1062"/>
      <c r="CI1062"/>
      <c r="CJ1062"/>
      <c r="CK1062"/>
      <c r="CL1062"/>
      <c r="CM1062"/>
      <c r="CN1062"/>
      <c r="CO1062"/>
    </row>
    <row r="1063" spans="2:93" ht="12.75">
      <c r="B1063" s="101"/>
      <c r="C1063" s="83"/>
      <c r="D1063" s="84"/>
      <c r="E1063" s="85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 s="83"/>
      <c r="CF1063" s="84"/>
      <c r="CG1063"/>
      <c r="CH1063"/>
      <c r="CI1063"/>
      <c r="CJ1063"/>
      <c r="CK1063"/>
      <c r="CL1063"/>
      <c r="CM1063"/>
      <c r="CN1063"/>
      <c r="CO1063"/>
    </row>
    <row r="1064" spans="2:93" ht="12.75">
      <c r="B1064" s="101"/>
      <c r="C1064" s="83"/>
      <c r="D1064" s="84"/>
      <c r="E1064" s="85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 s="83"/>
      <c r="CF1064" s="84"/>
      <c r="CG1064"/>
      <c r="CH1064"/>
      <c r="CI1064"/>
      <c r="CJ1064"/>
      <c r="CK1064"/>
      <c r="CL1064"/>
      <c r="CM1064"/>
      <c r="CN1064"/>
      <c r="CO1064"/>
    </row>
    <row r="1065" spans="2:93" ht="12.75">
      <c r="B1065" s="101"/>
      <c r="C1065" s="83"/>
      <c r="D1065" s="84"/>
      <c r="E1065" s="8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 s="83"/>
      <c r="CF1065" s="84"/>
      <c r="CG1065"/>
      <c r="CH1065"/>
      <c r="CI1065"/>
      <c r="CJ1065"/>
      <c r="CK1065"/>
      <c r="CL1065"/>
      <c r="CM1065"/>
      <c r="CN1065"/>
      <c r="CO1065"/>
    </row>
    <row r="1066" spans="2:93" ht="12.75">
      <c r="B1066" s="101"/>
      <c r="C1066" s="83"/>
      <c r="D1066" s="84"/>
      <c r="E1066" s="85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 s="83"/>
      <c r="CF1066" s="84"/>
      <c r="CG1066"/>
      <c r="CH1066"/>
      <c r="CI1066"/>
      <c r="CJ1066"/>
      <c r="CK1066"/>
      <c r="CL1066"/>
      <c r="CM1066"/>
      <c r="CN1066"/>
      <c r="CO1066"/>
    </row>
    <row r="1067" spans="2:93" ht="12.75">
      <c r="B1067" s="101"/>
      <c r="C1067" s="83"/>
      <c r="D1067" s="84"/>
      <c r="E1067" s="85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 s="83"/>
      <c r="CF1067" s="84"/>
      <c r="CG1067"/>
      <c r="CH1067"/>
      <c r="CI1067"/>
      <c r="CJ1067"/>
      <c r="CK1067"/>
      <c r="CL1067"/>
      <c r="CM1067"/>
      <c r="CN1067"/>
      <c r="CO1067"/>
    </row>
    <row r="1068" spans="2:93" ht="12.75">
      <c r="B1068" s="101"/>
      <c r="C1068" s="83"/>
      <c r="D1068" s="84"/>
      <c r="E1068" s="85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 s="83"/>
      <c r="CF1068" s="84"/>
      <c r="CG1068"/>
      <c r="CH1068"/>
      <c r="CI1068"/>
      <c r="CJ1068"/>
      <c r="CK1068"/>
      <c r="CL1068"/>
      <c r="CM1068"/>
      <c r="CN1068"/>
      <c r="CO1068"/>
    </row>
    <row r="1069" spans="2:93" ht="12.75">
      <c r="B1069" s="101"/>
      <c r="C1069" s="83"/>
      <c r="D1069" s="84"/>
      <c r="E1069" s="85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 s="83"/>
      <c r="CF1069" s="84"/>
      <c r="CG1069"/>
      <c r="CH1069"/>
      <c r="CI1069"/>
      <c r="CJ1069"/>
      <c r="CK1069"/>
      <c r="CL1069"/>
      <c r="CM1069"/>
      <c r="CN1069"/>
      <c r="CO1069"/>
    </row>
    <row r="1070" spans="2:93" ht="12.75">
      <c r="B1070" s="101"/>
      <c r="C1070" s="83"/>
      <c r="D1070" s="84"/>
      <c r="E1070" s="85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 s="83"/>
      <c r="CF1070" s="84"/>
      <c r="CG1070"/>
      <c r="CH1070"/>
      <c r="CI1070"/>
      <c r="CJ1070"/>
      <c r="CK1070"/>
      <c r="CL1070"/>
      <c r="CM1070"/>
      <c r="CN1070"/>
      <c r="CO1070"/>
    </row>
    <row r="1071" spans="2:93" ht="12.75">
      <c r="B1071" s="101"/>
      <c r="C1071" s="83"/>
      <c r="D1071" s="84"/>
      <c r="E1071" s="85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 s="83"/>
      <c r="CF1071" s="84"/>
      <c r="CG1071"/>
      <c r="CH1071"/>
      <c r="CI1071"/>
      <c r="CJ1071"/>
      <c r="CK1071"/>
      <c r="CL1071"/>
      <c r="CM1071"/>
      <c r="CN1071"/>
      <c r="CO1071"/>
    </row>
    <row r="1072" spans="2:93" ht="12.75">
      <c r="B1072" s="101"/>
      <c r="C1072" s="83"/>
      <c r="D1072" s="84"/>
      <c r="E1072" s="85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 s="83"/>
      <c r="CF1072" s="84"/>
      <c r="CG1072"/>
      <c r="CH1072"/>
      <c r="CI1072"/>
      <c r="CJ1072"/>
      <c r="CK1072"/>
      <c r="CL1072"/>
      <c r="CM1072"/>
      <c r="CN1072"/>
      <c r="CO1072"/>
    </row>
    <row r="1073" spans="2:93" ht="12.75">
      <c r="B1073" s="101"/>
      <c r="C1073" s="83"/>
      <c r="D1073" s="84"/>
      <c r="E1073" s="85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 s="83"/>
      <c r="CF1073" s="84"/>
      <c r="CG1073"/>
      <c r="CH1073"/>
      <c r="CI1073"/>
      <c r="CJ1073"/>
      <c r="CK1073"/>
      <c r="CL1073"/>
      <c r="CM1073"/>
      <c r="CN1073"/>
      <c r="CO1073"/>
    </row>
    <row r="1074" spans="2:93" ht="12.75">
      <c r="B1074" s="101"/>
      <c r="C1074" s="83"/>
      <c r="D1074" s="84"/>
      <c r="E1074" s="85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 s="83"/>
      <c r="CF1074" s="84"/>
      <c r="CG1074"/>
      <c r="CH1074"/>
      <c r="CI1074"/>
      <c r="CJ1074"/>
      <c r="CK1074"/>
      <c r="CL1074"/>
      <c r="CM1074"/>
      <c r="CN1074"/>
      <c r="CO1074"/>
    </row>
    <row r="1075" spans="2:93" ht="12.75">
      <c r="B1075" s="101"/>
      <c r="C1075" s="83"/>
      <c r="D1075" s="84"/>
      <c r="E1075" s="8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 s="83"/>
      <c r="CF1075" s="84"/>
      <c r="CG1075"/>
      <c r="CH1075"/>
      <c r="CI1075"/>
      <c r="CJ1075"/>
      <c r="CK1075"/>
      <c r="CL1075"/>
      <c r="CM1075"/>
      <c r="CN1075"/>
      <c r="CO1075"/>
    </row>
    <row r="1076" spans="2:93" ht="12.75">
      <c r="B1076" s="101"/>
      <c r="C1076" s="83"/>
      <c r="D1076" s="84"/>
      <c r="E1076" s="85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 s="83"/>
      <c r="CF1076" s="84"/>
      <c r="CG1076"/>
      <c r="CH1076"/>
      <c r="CI1076"/>
      <c r="CJ1076"/>
      <c r="CK1076"/>
      <c r="CL1076"/>
      <c r="CM1076"/>
      <c r="CN1076"/>
      <c r="CO1076"/>
    </row>
    <row r="1077" spans="2:93" ht="12.75">
      <c r="B1077" s="101"/>
      <c r="C1077" s="83"/>
      <c r="D1077" s="84"/>
      <c r="E1077" s="85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 s="83"/>
      <c r="CF1077" s="84"/>
      <c r="CG1077"/>
      <c r="CH1077"/>
      <c r="CI1077"/>
      <c r="CJ1077"/>
      <c r="CK1077"/>
      <c r="CL1077"/>
      <c r="CM1077"/>
      <c r="CN1077"/>
      <c r="CO1077"/>
    </row>
    <row r="1078" spans="2:93" ht="12.75">
      <c r="B1078" s="101"/>
      <c r="C1078" s="83"/>
      <c r="D1078" s="84"/>
      <c r="E1078" s="85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 s="83"/>
      <c r="CF1078" s="84"/>
      <c r="CG1078"/>
      <c r="CH1078"/>
      <c r="CI1078"/>
      <c r="CJ1078"/>
      <c r="CK1078"/>
      <c r="CL1078"/>
      <c r="CM1078"/>
      <c r="CN1078"/>
      <c r="CO1078"/>
    </row>
    <row r="1079" spans="2:93" ht="12.75">
      <c r="B1079" s="101"/>
      <c r="C1079" s="83"/>
      <c r="D1079" s="84"/>
      <c r="E1079" s="85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 s="83"/>
      <c r="CF1079" s="84"/>
      <c r="CG1079"/>
      <c r="CH1079"/>
      <c r="CI1079"/>
      <c r="CJ1079"/>
      <c r="CK1079"/>
      <c r="CL1079"/>
      <c r="CM1079"/>
      <c r="CN1079"/>
      <c r="CO1079"/>
    </row>
    <row r="1080" spans="2:93" ht="12.75">
      <c r="B1080" s="101"/>
      <c r="C1080" s="83"/>
      <c r="D1080" s="84"/>
      <c r="E1080" s="85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 s="83"/>
      <c r="CF1080" s="84"/>
      <c r="CG1080"/>
      <c r="CH1080"/>
      <c r="CI1080"/>
      <c r="CJ1080"/>
      <c r="CK1080"/>
      <c r="CL1080"/>
      <c r="CM1080"/>
      <c r="CN1080"/>
      <c r="CO1080"/>
    </row>
    <row r="1081" spans="2:93" ht="12.75">
      <c r="B1081" s="101"/>
      <c r="C1081" s="83"/>
      <c r="D1081" s="84"/>
      <c r="E1081" s="85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 s="83"/>
      <c r="CF1081" s="84"/>
      <c r="CG1081"/>
      <c r="CH1081"/>
      <c r="CI1081"/>
      <c r="CJ1081"/>
      <c r="CK1081"/>
      <c r="CL1081"/>
      <c r="CM1081"/>
      <c r="CN1081"/>
      <c r="CO1081"/>
    </row>
    <row r="1082" spans="2:93" ht="12.75">
      <c r="B1082" s="101"/>
      <c r="C1082" s="83"/>
      <c r="D1082" s="84"/>
      <c r="E1082" s="85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 s="83"/>
      <c r="CF1082" s="84"/>
      <c r="CG1082"/>
      <c r="CH1082"/>
      <c r="CI1082"/>
      <c r="CJ1082"/>
      <c r="CK1082"/>
      <c r="CL1082"/>
      <c r="CM1082"/>
      <c r="CN1082"/>
      <c r="CO1082"/>
    </row>
    <row r="1083" spans="2:93" ht="12.75">
      <c r="B1083" s="101"/>
      <c r="C1083" s="83"/>
      <c r="D1083" s="84"/>
      <c r="E1083" s="85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 s="83"/>
      <c r="CF1083" s="84"/>
      <c r="CG1083"/>
      <c r="CH1083"/>
      <c r="CI1083"/>
      <c r="CJ1083"/>
      <c r="CK1083"/>
      <c r="CL1083"/>
      <c r="CM1083"/>
      <c r="CN1083"/>
      <c r="CO1083"/>
    </row>
    <row r="1084" spans="2:93" ht="12.75">
      <c r="B1084" s="101"/>
      <c r="C1084" s="83"/>
      <c r="D1084" s="84"/>
      <c r="E1084" s="85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 s="83"/>
      <c r="CF1084" s="84"/>
      <c r="CG1084"/>
      <c r="CH1084"/>
      <c r="CI1084"/>
      <c r="CJ1084"/>
      <c r="CK1084"/>
      <c r="CL1084"/>
      <c r="CM1084"/>
      <c r="CN1084"/>
      <c r="CO1084"/>
    </row>
    <row r="1085" spans="2:93" ht="12.75">
      <c r="B1085" s="101"/>
      <c r="C1085" s="83"/>
      <c r="D1085" s="84"/>
      <c r="E1085" s="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 s="83"/>
      <c r="CF1085" s="84"/>
      <c r="CG1085"/>
      <c r="CH1085"/>
      <c r="CI1085"/>
      <c r="CJ1085"/>
      <c r="CK1085"/>
      <c r="CL1085"/>
      <c r="CM1085"/>
      <c r="CN1085"/>
      <c r="CO1085"/>
    </row>
    <row r="1086" spans="2:93" ht="12.75">
      <c r="B1086" s="101"/>
      <c r="C1086" s="83"/>
      <c r="D1086" s="84"/>
      <c r="E1086" s="85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 s="83"/>
      <c r="CF1086" s="84"/>
      <c r="CG1086"/>
      <c r="CH1086"/>
      <c r="CI1086"/>
      <c r="CJ1086"/>
      <c r="CK1086"/>
      <c r="CL1086"/>
      <c r="CM1086"/>
      <c r="CN1086"/>
      <c r="CO1086"/>
    </row>
    <row r="1087" spans="2:93" ht="12.75">
      <c r="B1087" s="101"/>
      <c r="C1087" s="83"/>
      <c r="D1087" s="84"/>
      <c r="E1087" s="85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 s="83"/>
      <c r="CF1087" s="84"/>
      <c r="CG1087"/>
      <c r="CH1087"/>
      <c r="CI1087"/>
      <c r="CJ1087"/>
      <c r="CK1087"/>
      <c r="CL1087"/>
      <c r="CM1087"/>
      <c r="CN1087"/>
      <c r="CO1087"/>
    </row>
    <row r="1088" spans="2:93" ht="12.75">
      <c r="B1088" s="101"/>
      <c r="C1088" s="83"/>
      <c r="D1088" s="84"/>
      <c r="E1088" s="85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 s="83"/>
      <c r="CF1088" s="84"/>
      <c r="CG1088"/>
      <c r="CH1088"/>
      <c r="CI1088"/>
      <c r="CJ1088"/>
      <c r="CK1088"/>
      <c r="CL1088"/>
      <c r="CM1088"/>
      <c r="CN1088"/>
      <c r="CO1088"/>
    </row>
    <row r="1089" spans="2:93" ht="12.75">
      <c r="B1089" s="101"/>
      <c r="C1089" s="83"/>
      <c r="D1089" s="84"/>
      <c r="E1089" s="85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 s="83"/>
      <c r="CF1089" s="84"/>
      <c r="CG1089"/>
      <c r="CH1089"/>
      <c r="CI1089"/>
      <c r="CJ1089"/>
      <c r="CK1089"/>
      <c r="CL1089"/>
      <c r="CM1089"/>
      <c r="CN1089"/>
      <c r="CO1089"/>
    </row>
    <row r="1090" spans="2:93" ht="12.75">
      <c r="B1090" s="101"/>
      <c r="C1090" s="83"/>
      <c r="D1090" s="84"/>
      <c r="E1090" s="85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 s="83"/>
      <c r="CF1090" s="84"/>
      <c r="CG1090"/>
      <c r="CH1090"/>
      <c r="CI1090"/>
      <c r="CJ1090"/>
      <c r="CK1090"/>
      <c r="CL1090"/>
      <c r="CM1090"/>
      <c r="CN1090"/>
      <c r="CO1090"/>
    </row>
    <row r="1091" spans="2:93" ht="12.75">
      <c r="B1091" s="101"/>
      <c r="C1091" s="83"/>
      <c r="D1091" s="84"/>
      <c r="E1091" s="85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 s="83"/>
      <c r="CF1091" s="84"/>
      <c r="CG1091"/>
      <c r="CH1091"/>
      <c r="CI1091"/>
      <c r="CJ1091"/>
      <c r="CK1091"/>
      <c r="CL1091"/>
      <c r="CM1091"/>
      <c r="CN1091"/>
      <c r="CO1091"/>
    </row>
    <row r="1092" spans="2:93" ht="12.75">
      <c r="B1092" s="101"/>
      <c r="C1092" s="83"/>
      <c r="D1092" s="84"/>
      <c r="E1092" s="85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 s="83"/>
      <c r="CF1092" s="84"/>
      <c r="CG1092"/>
      <c r="CH1092"/>
      <c r="CI1092"/>
      <c r="CJ1092"/>
      <c r="CK1092"/>
      <c r="CL1092"/>
      <c r="CM1092"/>
      <c r="CN1092"/>
      <c r="CO1092"/>
    </row>
    <row r="1093" spans="2:93" ht="12.75">
      <c r="B1093" s="101"/>
      <c r="C1093" s="83"/>
      <c r="D1093" s="84"/>
      <c r="E1093" s="85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 s="83"/>
      <c r="CF1093" s="84"/>
      <c r="CG1093"/>
      <c r="CH1093"/>
      <c r="CI1093"/>
      <c r="CJ1093"/>
      <c r="CK1093"/>
      <c r="CL1093"/>
      <c r="CM1093"/>
      <c r="CN1093"/>
      <c r="CO1093"/>
    </row>
    <row r="1094" spans="2:93" ht="12.75">
      <c r="B1094" s="101"/>
      <c r="C1094" s="83"/>
      <c r="D1094" s="84"/>
      <c r="E1094" s="85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 s="83"/>
      <c r="CF1094" s="84"/>
      <c r="CG1094"/>
      <c r="CH1094"/>
      <c r="CI1094"/>
      <c r="CJ1094"/>
      <c r="CK1094"/>
      <c r="CL1094"/>
      <c r="CM1094"/>
      <c r="CN1094"/>
      <c r="CO1094"/>
    </row>
    <row r="1095" spans="2:93" ht="12.75">
      <c r="B1095" s="101"/>
      <c r="C1095" s="83"/>
      <c r="D1095" s="84"/>
      <c r="E1095" s="8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 s="83"/>
      <c r="CF1095" s="84"/>
      <c r="CG1095"/>
      <c r="CH1095"/>
      <c r="CI1095"/>
      <c r="CJ1095"/>
      <c r="CK1095"/>
      <c r="CL1095"/>
      <c r="CM1095"/>
      <c r="CN1095"/>
      <c r="CO1095"/>
    </row>
    <row r="1096" spans="2:93" ht="12.75">
      <c r="B1096" s="101"/>
      <c r="C1096" s="83"/>
      <c r="D1096" s="84"/>
      <c r="E1096" s="85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 s="83"/>
      <c r="CF1096" s="84"/>
      <c r="CG1096"/>
      <c r="CH1096"/>
      <c r="CI1096"/>
      <c r="CJ1096"/>
      <c r="CK1096"/>
      <c r="CL1096"/>
      <c r="CM1096"/>
      <c r="CN1096"/>
      <c r="CO1096"/>
    </row>
    <row r="1097" spans="2:93" ht="12.75">
      <c r="B1097" s="101"/>
      <c r="C1097" s="83"/>
      <c r="D1097" s="84"/>
      <c r="E1097" s="85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 s="83"/>
      <c r="CF1097" s="84"/>
      <c r="CG1097"/>
      <c r="CH1097"/>
      <c r="CI1097"/>
      <c r="CJ1097"/>
      <c r="CK1097"/>
      <c r="CL1097"/>
      <c r="CM1097"/>
      <c r="CN1097"/>
      <c r="CO1097"/>
    </row>
    <row r="1098" spans="2:93" ht="12.75">
      <c r="B1098" s="101"/>
      <c r="C1098" s="83"/>
      <c r="D1098" s="84"/>
      <c r="E1098" s="85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 s="83"/>
      <c r="CF1098" s="84"/>
      <c r="CG1098"/>
      <c r="CH1098"/>
      <c r="CI1098"/>
      <c r="CJ1098"/>
      <c r="CK1098"/>
      <c r="CL1098"/>
      <c r="CM1098"/>
      <c r="CN1098"/>
      <c r="CO1098"/>
    </row>
    <row r="1099" spans="2:93" ht="12.75">
      <c r="B1099" s="101"/>
      <c r="C1099" s="83"/>
      <c r="D1099" s="84"/>
      <c r="E1099" s="85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 s="83"/>
      <c r="CF1099" s="84"/>
      <c r="CG1099"/>
      <c r="CH1099"/>
      <c r="CI1099"/>
      <c r="CJ1099"/>
      <c r="CK1099"/>
      <c r="CL1099"/>
      <c r="CM1099"/>
      <c r="CN1099"/>
      <c r="CO1099"/>
    </row>
    <row r="1100" spans="2:93" ht="12.75">
      <c r="B1100" s="101"/>
      <c r="C1100" s="83"/>
      <c r="D1100" s="84"/>
      <c r="E1100" s="85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 s="83"/>
      <c r="CF1100" s="84"/>
      <c r="CG1100"/>
      <c r="CH1100"/>
      <c r="CI1100"/>
      <c r="CJ1100"/>
      <c r="CK1100"/>
      <c r="CL1100"/>
      <c r="CM1100"/>
      <c r="CN1100"/>
      <c r="CO1100"/>
    </row>
    <row r="1101" spans="2:93" ht="12.75">
      <c r="B1101" s="101"/>
      <c r="C1101" s="83"/>
      <c r="D1101" s="84"/>
      <c r="E1101" s="85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 s="83"/>
      <c r="CF1101" s="84"/>
      <c r="CG1101"/>
      <c r="CH1101"/>
      <c r="CI1101"/>
      <c r="CJ1101"/>
      <c r="CK1101"/>
      <c r="CL1101"/>
      <c r="CM1101"/>
      <c r="CN1101"/>
      <c r="CO1101"/>
    </row>
    <row r="1102" spans="2:93" ht="12.75">
      <c r="B1102" s="101"/>
      <c r="C1102" s="83"/>
      <c r="D1102" s="84"/>
      <c r="E1102" s="85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 s="83"/>
      <c r="CF1102" s="84"/>
      <c r="CG1102"/>
      <c r="CH1102"/>
      <c r="CI1102"/>
      <c r="CJ1102"/>
      <c r="CK1102"/>
      <c r="CL1102"/>
      <c r="CM1102"/>
      <c r="CN1102"/>
      <c r="CO1102"/>
    </row>
    <row r="1103" spans="2:93" ht="12.75">
      <c r="B1103" s="101"/>
      <c r="C1103" s="83"/>
      <c r="D1103" s="84"/>
      <c r="E1103" s="85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 s="83"/>
      <c r="CF1103" s="84"/>
      <c r="CG1103"/>
      <c r="CH1103"/>
      <c r="CI1103"/>
      <c r="CJ1103"/>
      <c r="CK1103"/>
      <c r="CL1103"/>
      <c r="CM1103"/>
      <c r="CN1103"/>
      <c r="CO1103"/>
    </row>
    <row r="1104" spans="2:93" ht="12.75">
      <c r="B1104" s="101"/>
      <c r="C1104" s="83"/>
      <c r="D1104" s="84"/>
      <c r="E1104" s="85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 s="83"/>
      <c r="CF1104" s="84"/>
      <c r="CG1104"/>
      <c r="CH1104"/>
      <c r="CI1104"/>
      <c r="CJ1104"/>
      <c r="CK1104"/>
      <c r="CL1104"/>
      <c r="CM1104"/>
      <c r="CN1104"/>
      <c r="CO1104"/>
    </row>
    <row r="1105" spans="2:93" ht="12.75">
      <c r="B1105" s="101"/>
      <c r="C1105" s="83"/>
      <c r="D1105" s="84"/>
      <c r="E1105" s="8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 s="83"/>
      <c r="CF1105" s="84"/>
      <c r="CG1105"/>
      <c r="CH1105"/>
      <c r="CI1105"/>
      <c r="CJ1105"/>
      <c r="CK1105"/>
      <c r="CL1105"/>
      <c r="CM1105"/>
      <c r="CN1105"/>
      <c r="CO1105"/>
    </row>
    <row r="1106" spans="2:93" ht="12.75">
      <c r="B1106" s="101"/>
      <c r="C1106" s="83"/>
      <c r="D1106" s="84"/>
      <c r="E1106" s="85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 s="83"/>
      <c r="CF1106" s="84"/>
      <c r="CG1106"/>
      <c r="CH1106"/>
      <c r="CI1106"/>
      <c r="CJ1106"/>
      <c r="CK1106"/>
      <c r="CL1106"/>
      <c r="CM1106"/>
      <c r="CN1106"/>
      <c r="CO1106"/>
    </row>
    <row r="1107" spans="2:93" ht="12.75">
      <c r="B1107" s="101"/>
      <c r="C1107" s="83"/>
      <c r="D1107" s="84"/>
      <c r="E1107" s="85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 s="83"/>
      <c r="CF1107" s="84"/>
      <c r="CG1107"/>
      <c r="CH1107"/>
      <c r="CI1107"/>
      <c r="CJ1107"/>
      <c r="CK1107"/>
      <c r="CL1107"/>
      <c r="CM1107"/>
      <c r="CN1107"/>
      <c r="CO1107"/>
    </row>
    <row r="1108" spans="2:93" ht="12.75">
      <c r="B1108" s="101"/>
      <c r="C1108" s="83"/>
      <c r="D1108" s="84"/>
      <c r="E1108" s="85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 s="83"/>
      <c r="CF1108" s="84"/>
      <c r="CG1108"/>
      <c r="CH1108"/>
      <c r="CI1108"/>
      <c r="CJ1108"/>
      <c r="CK1108"/>
      <c r="CL1108"/>
      <c r="CM1108"/>
      <c r="CN1108"/>
      <c r="CO1108"/>
    </row>
    <row r="1109" spans="2:93" ht="12.75">
      <c r="B1109" s="101"/>
      <c r="C1109" s="83"/>
      <c r="D1109" s="84"/>
      <c r="E1109" s="85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 s="83"/>
      <c r="CF1109" s="84"/>
      <c r="CG1109"/>
      <c r="CH1109"/>
      <c r="CI1109"/>
      <c r="CJ1109"/>
      <c r="CK1109"/>
      <c r="CL1109"/>
      <c r="CM1109"/>
      <c r="CN1109"/>
      <c r="CO1109"/>
    </row>
    <row r="1110" spans="2:93" ht="12.75">
      <c r="B1110" s="101"/>
      <c r="C1110" s="83"/>
      <c r="D1110" s="84"/>
      <c r="E1110" s="85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 s="83"/>
      <c r="CF1110" s="84"/>
      <c r="CG1110"/>
      <c r="CH1110"/>
      <c r="CI1110"/>
      <c r="CJ1110"/>
      <c r="CK1110"/>
      <c r="CL1110"/>
      <c r="CM1110"/>
      <c r="CN1110"/>
      <c r="CO1110"/>
    </row>
    <row r="1111" spans="2:93" ht="12.75">
      <c r="B1111" s="101"/>
      <c r="C1111" s="83"/>
      <c r="D1111" s="84"/>
      <c r="E1111" s="85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 s="83"/>
      <c r="CF1111" s="84"/>
      <c r="CG1111"/>
      <c r="CH1111"/>
      <c r="CI1111"/>
      <c r="CJ1111"/>
      <c r="CK1111"/>
      <c r="CL1111"/>
      <c r="CM1111"/>
      <c r="CN1111"/>
      <c r="CO1111"/>
    </row>
    <row r="1112" spans="2:93" ht="12.75">
      <c r="B1112" s="101"/>
      <c r="C1112" s="83"/>
      <c r="D1112" s="84"/>
      <c r="E1112" s="85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 s="83"/>
      <c r="CF1112" s="84"/>
      <c r="CG1112"/>
      <c r="CH1112"/>
      <c r="CI1112"/>
      <c r="CJ1112"/>
      <c r="CK1112"/>
      <c r="CL1112"/>
      <c r="CM1112"/>
      <c r="CN1112"/>
      <c r="CO1112"/>
    </row>
    <row r="1113" spans="2:93" ht="12.75">
      <c r="B1113" s="101"/>
      <c r="C1113" s="83"/>
      <c r="D1113" s="84"/>
      <c r="E1113" s="85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 s="83"/>
      <c r="CF1113" s="84"/>
      <c r="CG1113"/>
      <c r="CH1113"/>
      <c r="CI1113"/>
      <c r="CJ1113"/>
      <c r="CK1113"/>
      <c r="CL1113"/>
      <c r="CM1113"/>
      <c r="CN1113"/>
      <c r="CO1113"/>
    </row>
    <row r="1114" spans="2:93" ht="12.75">
      <c r="B1114" s="101"/>
      <c r="C1114" s="83"/>
      <c r="D1114" s="84"/>
      <c r="E1114" s="85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 s="83"/>
      <c r="CF1114" s="84"/>
      <c r="CG1114"/>
      <c r="CH1114"/>
      <c r="CI1114"/>
      <c r="CJ1114"/>
      <c r="CK1114"/>
      <c r="CL1114"/>
      <c r="CM1114"/>
      <c r="CN1114"/>
      <c r="CO1114"/>
    </row>
    <row r="1115" spans="2:93" ht="12.75">
      <c r="B1115" s="101"/>
      <c r="C1115" s="83"/>
      <c r="D1115" s="84"/>
      <c r="E1115" s="8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 s="83"/>
      <c r="CF1115" s="84"/>
      <c r="CG1115"/>
      <c r="CH1115"/>
      <c r="CI1115"/>
      <c r="CJ1115"/>
      <c r="CK1115"/>
      <c r="CL1115"/>
      <c r="CM1115"/>
      <c r="CN1115"/>
      <c r="CO1115"/>
    </row>
    <row r="1116" spans="2:93" ht="12.75">
      <c r="B1116" s="101"/>
      <c r="C1116" s="83"/>
      <c r="D1116" s="84"/>
      <c r="E1116" s="85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 s="83"/>
      <c r="CF1116" s="84"/>
      <c r="CG1116"/>
      <c r="CH1116"/>
      <c r="CI1116"/>
      <c r="CJ1116"/>
      <c r="CK1116"/>
      <c r="CL1116"/>
      <c r="CM1116"/>
      <c r="CN1116"/>
      <c r="CO1116"/>
    </row>
    <row r="1117" spans="2:93" ht="12.75">
      <c r="B1117" s="101"/>
      <c r="C1117" s="83"/>
      <c r="D1117" s="84"/>
      <c r="E1117" s="85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 s="83"/>
      <c r="CF1117" s="84"/>
      <c r="CG1117"/>
      <c r="CH1117"/>
      <c r="CI1117"/>
      <c r="CJ1117"/>
      <c r="CK1117"/>
      <c r="CL1117"/>
      <c r="CM1117"/>
      <c r="CN1117"/>
      <c r="CO1117"/>
    </row>
    <row r="1118" spans="2:93" ht="12.75">
      <c r="B1118" s="101"/>
      <c r="C1118" s="83"/>
      <c r="D1118" s="84"/>
      <c r="E1118" s="85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 s="83"/>
      <c r="CF1118" s="84"/>
      <c r="CG1118"/>
      <c r="CH1118"/>
      <c r="CI1118"/>
      <c r="CJ1118"/>
      <c r="CK1118"/>
      <c r="CL1118"/>
      <c r="CM1118"/>
      <c r="CN1118"/>
      <c r="CO1118"/>
    </row>
    <row r="1119" spans="2:93" ht="12.75">
      <c r="B1119" s="101"/>
      <c r="C1119" s="83"/>
      <c r="D1119" s="84"/>
      <c r="E1119" s="85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 s="83"/>
      <c r="CF1119" s="84"/>
      <c r="CG1119"/>
      <c r="CH1119"/>
      <c r="CI1119"/>
      <c r="CJ1119"/>
      <c r="CK1119"/>
      <c r="CL1119"/>
      <c r="CM1119"/>
      <c r="CN1119"/>
      <c r="CO1119"/>
    </row>
    <row r="1120" spans="2:93" ht="12.75">
      <c r="B1120" s="101"/>
      <c r="C1120" s="83"/>
      <c r="D1120" s="84"/>
      <c r="E1120" s="85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 s="83"/>
      <c r="CF1120" s="84"/>
      <c r="CG1120"/>
      <c r="CH1120"/>
      <c r="CI1120"/>
      <c r="CJ1120"/>
      <c r="CK1120"/>
      <c r="CL1120"/>
      <c r="CM1120"/>
      <c r="CN1120"/>
      <c r="CO1120"/>
    </row>
    <row r="1121" spans="2:93" ht="12.75">
      <c r="B1121" s="101"/>
      <c r="C1121" s="83"/>
      <c r="D1121" s="84"/>
      <c r="E1121" s="85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 s="83"/>
      <c r="CF1121" s="84"/>
      <c r="CG1121"/>
      <c r="CH1121"/>
      <c r="CI1121"/>
      <c r="CJ1121"/>
      <c r="CK1121"/>
      <c r="CL1121"/>
      <c r="CM1121"/>
      <c r="CN1121"/>
      <c r="CO1121"/>
    </row>
    <row r="1122" spans="2:93" ht="12.75">
      <c r="B1122" s="101"/>
      <c r="C1122" s="83"/>
      <c r="D1122" s="84"/>
      <c r="E1122" s="85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 s="83"/>
      <c r="CF1122" s="84"/>
      <c r="CG1122"/>
      <c r="CH1122"/>
      <c r="CI1122"/>
      <c r="CJ1122"/>
      <c r="CK1122"/>
      <c r="CL1122"/>
      <c r="CM1122"/>
      <c r="CN1122"/>
      <c r="CO1122"/>
    </row>
    <row r="1123" spans="2:93" ht="12.75">
      <c r="B1123" s="101"/>
      <c r="C1123" s="83"/>
      <c r="D1123" s="84"/>
      <c r="E1123" s="85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 s="83"/>
      <c r="CF1123" s="84"/>
      <c r="CG1123"/>
      <c r="CH1123"/>
      <c r="CI1123"/>
      <c r="CJ1123"/>
      <c r="CK1123"/>
      <c r="CL1123"/>
      <c r="CM1123"/>
      <c r="CN1123"/>
      <c r="CO1123"/>
    </row>
    <row r="1124" spans="2:93" ht="12.75">
      <c r="B1124" s="101"/>
      <c r="C1124" s="83"/>
      <c r="D1124" s="84"/>
      <c r="E1124" s="85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 s="83"/>
      <c r="CF1124" s="84"/>
      <c r="CG1124"/>
      <c r="CH1124"/>
      <c r="CI1124"/>
      <c r="CJ1124"/>
      <c r="CK1124"/>
      <c r="CL1124"/>
      <c r="CM1124"/>
      <c r="CN1124"/>
      <c r="CO1124"/>
    </row>
    <row r="1125" spans="2:93" ht="12.75">
      <c r="B1125" s="101"/>
      <c r="C1125" s="83"/>
      <c r="D1125" s="84"/>
      <c r="E1125" s="8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 s="83"/>
      <c r="CF1125" s="84"/>
      <c r="CG1125"/>
      <c r="CH1125"/>
      <c r="CI1125"/>
      <c r="CJ1125"/>
      <c r="CK1125"/>
      <c r="CL1125"/>
      <c r="CM1125"/>
      <c r="CN1125"/>
      <c r="CO1125"/>
    </row>
    <row r="1126" spans="2:93" ht="12.75">
      <c r="B1126" s="101"/>
      <c r="C1126" s="83"/>
      <c r="D1126" s="84"/>
      <c r="E1126" s="85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 s="83"/>
      <c r="CF1126" s="84"/>
      <c r="CG1126"/>
      <c r="CH1126"/>
      <c r="CI1126"/>
      <c r="CJ1126"/>
      <c r="CK1126"/>
      <c r="CL1126"/>
      <c r="CM1126"/>
      <c r="CN1126"/>
      <c r="CO1126"/>
    </row>
    <row r="1127" spans="2:93" ht="12.75">
      <c r="B1127" s="101"/>
      <c r="C1127" s="83"/>
      <c r="D1127" s="84"/>
      <c r="E1127" s="85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 s="83"/>
      <c r="CF1127" s="84"/>
      <c r="CG1127"/>
      <c r="CH1127"/>
      <c r="CI1127"/>
      <c r="CJ1127"/>
      <c r="CK1127"/>
      <c r="CL1127"/>
      <c r="CM1127"/>
      <c r="CN1127"/>
      <c r="CO1127"/>
    </row>
    <row r="1128" spans="2:93" ht="12.75">
      <c r="B1128" s="101"/>
      <c r="C1128" s="83"/>
      <c r="D1128" s="84"/>
      <c r="E1128" s="85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 s="83"/>
      <c r="CF1128" s="84"/>
      <c r="CG1128"/>
      <c r="CH1128"/>
      <c r="CI1128"/>
      <c r="CJ1128"/>
      <c r="CK1128"/>
      <c r="CL1128"/>
      <c r="CM1128"/>
      <c r="CN1128"/>
      <c r="CO1128"/>
    </row>
    <row r="1129" spans="2:93" ht="12.75">
      <c r="B1129" s="101"/>
      <c r="C1129" s="83"/>
      <c r="D1129" s="84"/>
      <c r="E1129" s="85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 s="83"/>
      <c r="CF1129" s="84"/>
      <c r="CG1129"/>
      <c r="CH1129"/>
      <c r="CI1129"/>
      <c r="CJ1129"/>
      <c r="CK1129"/>
      <c r="CL1129"/>
      <c r="CM1129"/>
      <c r="CN1129"/>
      <c r="CO1129"/>
    </row>
    <row r="1130" spans="2:93" ht="12.75">
      <c r="B1130" s="101"/>
      <c r="C1130" s="83"/>
      <c r="D1130" s="84"/>
      <c r="E1130" s="85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 s="83"/>
      <c r="CF1130" s="84"/>
      <c r="CG1130"/>
      <c r="CH1130"/>
      <c r="CI1130"/>
      <c r="CJ1130"/>
      <c r="CK1130"/>
      <c r="CL1130"/>
      <c r="CM1130"/>
      <c r="CN1130"/>
      <c r="CO1130"/>
    </row>
    <row r="1131" spans="2:93" ht="12.75">
      <c r="B1131" s="101"/>
      <c r="C1131" s="83"/>
      <c r="D1131" s="84"/>
      <c r="E1131" s="85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 s="83"/>
      <c r="CF1131" s="84"/>
      <c r="CG1131"/>
      <c r="CH1131"/>
      <c r="CI1131"/>
      <c r="CJ1131"/>
      <c r="CK1131"/>
      <c r="CL1131"/>
      <c r="CM1131"/>
      <c r="CN1131"/>
      <c r="CO1131"/>
    </row>
    <row r="1132" spans="2:93" ht="12.75">
      <c r="B1132" s="101"/>
      <c r="C1132" s="83"/>
      <c r="D1132" s="84"/>
      <c r="E1132" s="85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 s="83"/>
      <c r="CF1132" s="84"/>
      <c r="CG1132"/>
      <c r="CH1132"/>
      <c r="CI1132"/>
      <c r="CJ1132"/>
      <c r="CK1132"/>
      <c r="CL1132"/>
      <c r="CM1132"/>
      <c r="CN1132"/>
      <c r="CO1132"/>
    </row>
    <row r="1133" spans="2:93" ht="12.75">
      <c r="B1133" s="101"/>
      <c r="C1133" s="83"/>
      <c r="D1133" s="84"/>
      <c r="E1133" s="85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 s="83"/>
      <c r="CF1133" s="84"/>
      <c r="CG1133"/>
      <c r="CH1133"/>
      <c r="CI1133"/>
      <c r="CJ1133"/>
      <c r="CK1133"/>
      <c r="CL1133"/>
      <c r="CM1133"/>
      <c r="CN1133"/>
      <c r="CO1133"/>
    </row>
    <row r="1134" spans="2:93" ht="12.75">
      <c r="B1134" s="101"/>
      <c r="C1134" s="83"/>
      <c r="D1134" s="84"/>
      <c r="E1134" s="85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 s="83"/>
      <c r="CF1134" s="84"/>
      <c r="CG1134"/>
      <c r="CH1134"/>
      <c r="CI1134"/>
      <c r="CJ1134"/>
      <c r="CK1134"/>
      <c r="CL1134"/>
      <c r="CM1134"/>
      <c r="CN1134"/>
      <c r="CO1134"/>
    </row>
    <row r="1135" spans="2:93" ht="12.75">
      <c r="B1135" s="101"/>
      <c r="C1135" s="83"/>
      <c r="D1135" s="84"/>
      <c r="E1135" s="8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 s="83"/>
      <c r="CF1135" s="84"/>
      <c r="CG1135"/>
      <c r="CH1135"/>
      <c r="CI1135"/>
      <c r="CJ1135"/>
      <c r="CK1135"/>
      <c r="CL1135"/>
      <c r="CM1135"/>
      <c r="CN1135"/>
      <c r="CO1135"/>
    </row>
    <row r="1136" spans="2:93" ht="12.75">
      <c r="B1136" s="101"/>
      <c r="C1136" s="83"/>
      <c r="D1136" s="84"/>
      <c r="E1136" s="85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 s="83"/>
      <c r="CF1136" s="84"/>
      <c r="CG1136"/>
      <c r="CH1136"/>
      <c r="CI1136"/>
      <c r="CJ1136"/>
      <c r="CK1136"/>
      <c r="CL1136"/>
      <c r="CM1136"/>
      <c r="CN1136"/>
      <c r="CO1136"/>
    </row>
    <row r="1137" spans="2:93" ht="12.75">
      <c r="B1137" s="101"/>
      <c r="C1137" s="83"/>
      <c r="D1137" s="84"/>
      <c r="E1137" s="85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 s="83"/>
      <c r="CF1137" s="84"/>
      <c r="CG1137"/>
      <c r="CH1137"/>
      <c r="CI1137"/>
      <c r="CJ1137"/>
      <c r="CK1137"/>
      <c r="CL1137"/>
      <c r="CM1137"/>
      <c r="CN1137"/>
      <c r="CO1137"/>
    </row>
    <row r="1138" spans="2:93" ht="12.75">
      <c r="B1138" s="101"/>
      <c r="C1138" s="83"/>
      <c r="D1138" s="84"/>
      <c r="E1138" s="85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 s="83"/>
      <c r="CF1138" s="84"/>
      <c r="CG1138"/>
      <c r="CH1138"/>
      <c r="CI1138"/>
      <c r="CJ1138"/>
      <c r="CK1138"/>
      <c r="CL1138"/>
      <c r="CM1138"/>
      <c r="CN1138"/>
      <c r="CO1138"/>
    </row>
    <row r="1139" spans="2:93" ht="12.75">
      <c r="B1139" s="101"/>
      <c r="C1139" s="83"/>
      <c r="D1139" s="84"/>
      <c r="E1139" s="85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 s="83"/>
      <c r="CF1139" s="84"/>
      <c r="CG1139"/>
      <c r="CH1139"/>
      <c r="CI1139"/>
      <c r="CJ1139"/>
      <c r="CK1139"/>
      <c r="CL1139"/>
      <c r="CM1139"/>
      <c r="CN1139"/>
      <c r="CO1139"/>
    </row>
    <row r="1140" spans="2:93" ht="12.75">
      <c r="B1140" s="101"/>
      <c r="C1140" s="83"/>
      <c r="D1140" s="84"/>
      <c r="E1140" s="85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 s="83"/>
      <c r="CF1140" s="84"/>
      <c r="CG1140"/>
      <c r="CH1140"/>
      <c r="CI1140"/>
      <c r="CJ1140"/>
      <c r="CK1140"/>
      <c r="CL1140"/>
      <c r="CM1140"/>
      <c r="CN1140"/>
      <c r="CO1140"/>
    </row>
    <row r="1141" spans="2:93" ht="12.75">
      <c r="B1141" s="101"/>
      <c r="C1141" s="83"/>
      <c r="D1141" s="84"/>
      <c r="E1141" s="85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 s="83"/>
      <c r="CF1141" s="84"/>
      <c r="CG1141"/>
      <c r="CH1141"/>
      <c r="CI1141"/>
      <c r="CJ1141"/>
      <c r="CK1141"/>
      <c r="CL1141"/>
      <c r="CM1141"/>
      <c r="CN1141"/>
      <c r="CO1141"/>
    </row>
    <row r="1142" spans="2:93" ht="12.75">
      <c r="B1142" s="101"/>
      <c r="C1142" s="83"/>
      <c r="D1142" s="84"/>
      <c r="E1142" s="85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 s="83"/>
      <c r="CF1142" s="84"/>
      <c r="CG1142"/>
      <c r="CH1142"/>
      <c r="CI1142"/>
      <c r="CJ1142"/>
      <c r="CK1142"/>
      <c r="CL1142"/>
      <c r="CM1142"/>
      <c r="CN1142"/>
      <c r="CO1142"/>
    </row>
    <row r="1143" spans="2:93" ht="12.75">
      <c r="B1143" s="101"/>
      <c r="C1143" s="83"/>
      <c r="D1143" s="84"/>
      <c r="E1143" s="85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 s="83"/>
      <c r="CF1143" s="84"/>
      <c r="CG1143"/>
      <c r="CH1143"/>
      <c r="CI1143"/>
      <c r="CJ1143"/>
      <c r="CK1143"/>
      <c r="CL1143"/>
      <c r="CM1143"/>
      <c r="CN1143"/>
      <c r="CO1143"/>
    </row>
    <row r="1144" spans="2:93" ht="12.75">
      <c r="B1144" s="101"/>
      <c r="C1144" s="83"/>
      <c r="D1144" s="84"/>
      <c r="E1144" s="85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 s="83"/>
      <c r="CF1144" s="84"/>
      <c r="CG1144"/>
      <c r="CH1144"/>
      <c r="CI1144"/>
      <c r="CJ1144"/>
      <c r="CK1144"/>
      <c r="CL1144"/>
      <c r="CM1144"/>
      <c r="CN1144"/>
      <c r="CO1144"/>
    </row>
    <row r="1145" spans="2:93" ht="12.75">
      <c r="B1145" s="101"/>
      <c r="C1145" s="83"/>
      <c r="D1145" s="84"/>
      <c r="E1145" s="8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 s="83"/>
      <c r="CF1145" s="84"/>
      <c r="CG1145"/>
      <c r="CH1145"/>
      <c r="CI1145"/>
      <c r="CJ1145"/>
      <c r="CK1145"/>
      <c r="CL1145"/>
      <c r="CM1145"/>
      <c r="CN1145"/>
      <c r="CO1145"/>
    </row>
    <row r="1146" spans="2:93" ht="12.75">
      <c r="B1146" s="101"/>
      <c r="C1146" s="83"/>
      <c r="D1146" s="84"/>
      <c r="E1146" s="85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 s="83"/>
      <c r="CF1146" s="84"/>
      <c r="CG1146"/>
      <c r="CH1146"/>
      <c r="CI1146"/>
      <c r="CJ1146"/>
      <c r="CK1146"/>
      <c r="CL1146"/>
      <c r="CM1146"/>
      <c r="CN1146"/>
      <c r="CO1146"/>
    </row>
    <row r="1147" spans="2:93" ht="12.75">
      <c r="B1147" s="101"/>
      <c r="C1147" s="83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 s="83"/>
      <c r="CF1147"/>
      <c r="CG1147"/>
      <c r="CH1147"/>
      <c r="CI1147"/>
      <c r="CJ1147"/>
      <c r="CK1147"/>
      <c r="CL1147"/>
      <c r="CM1147"/>
      <c r="CN1147"/>
      <c r="CO1147"/>
    </row>
    <row r="1148" spans="2:93" ht="12.75">
      <c r="B1148" s="101"/>
      <c r="C1148" s="83"/>
      <c r="D1148" s="84"/>
      <c r="E1148" s="85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 s="83"/>
      <c r="CF1148" s="84"/>
      <c r="CG1148"/>
      <c r="CH1148"/>
      <c r="CI1148"/>
      <c r="CJ1148"/>
      <c r="CK1148"/>
      <c r="CL1148"/>
      <c r="CM1148"/>
      <c r="CN1148"/>
      <c r="CO1148"/>
    </row>
    <row r="1149" spans="2:93" ht="12.75">
      <c r="B1149" s="101"/>
      <c r="C1149" s="83"/>
      <c r="D1149" s="84"/>
      <c r="E1149" s="85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 s="83"/>
      <c r="CF1149" s="84"/>
      <c r="CG1149"/>
      <c r="CH1149"/>
      <c r="CI1149"/>
      <c r="CJ1149"/>
      <c r="CK1149"/>
      <c r="CL1149"/>
      <c r="CM1149"/>
      <c r="CN1149"/>
      <c r="CO1149"/>
    </row>
    <row r="1150" spans="2:93" ht="12.75">
      <c r="B1150" s="101"/>
      <c r="C1150" s="83"/>
      <c r="D1150" s="84"/>
      <c r="E1150" s="85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 s="83"/>
      <c r="CF1150" s="84"/>
      <c r="CG1150"/>
      <c r="CH1150"/>
      <c r="CI1150"/>
      <c r="CJ1150"/>
      <c r="CK1150"/>
      <c r="CL1150"/>
      <c r="CM1150"/>
      <c r="CN1150"/>
      <c r="CO1150"/>
    </row>
    <row r="1151" spans="2:93" ht="12.75">
      <c r="B1151" s="101"/>
      <c r="C1151" s="83"/>
      <c r="D1151" s="84"/>
      <c r="E1151" s="85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 s="83"/>
      <c r="CF1151" s="84"/>
      <c r="CG1151"/>
      <c r="CH1151"/>
      <c r="CI1151"/>
      <c r="CJ1151"/>
      <c r="CK1151"/>
      <c r="CL1151"/>
      <c r="CM1151"/>
      <c r="CN1151"/>
      <c r="CO1151"/>
    </row>
    <row r="1152" spans="2:93" ht="12.75">
      <c r="B1152" s="101"/>
      <c r="C1152" s="83"/>
      <c r="D1152" s="84"/>
      <c r="E1152" s="85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 s="83"/>
      <c r="CF1152" s="84"/>
      <c r="CG1152"/>
      <c r="CH1152"/>
      <c r="CI1152"/>
      <c r="CJ1152"/>
      <c r="CK1152"/>
      <c r="CL1152"/>
      <c r="CM1152"/>
      <c r="CN1152"/>
      <c r="CO1152"/>
    </row>
    <row r="1153" spans="2:93" ht="12.75">
      <c r="B1153" s="101"/>
      <c r="C1153" s="83"/>
      <c r="D1153" s="84"/>
      <c r="E1153" s="85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 s="83"/>
      <c r="CF1153" s="84"/>
      <c r="CG1153"/>
      <c r="CH1153"/>
      <c r="CI1153"/>
      <c r="CJ1153"/>
      <c r="CK1153"/>
      <c r="CL1153"/>
      <c r="CM1153"/>
      <c r="CN1153"/>
      <c r="CO1153"/>
    </row>
    <row r="1154" spans="2:93" ht="12.75">
      <c r="B1154" s="101"/>
      <c r="C1154" s="83"/>
      <c r="D1154" s="84"/>
      <c r="E1154" s="85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 s="83"/>
      <c r="CF1154" s="84"/>
      <c r="CG1154"/>
      <c r="CH1154"/>
      <c r="CI1154"/>
      <c r="CJ1154"/>
      <c r="CK1154"/>
      <c r="CL1154"/>
      <c r="CM1154"/>
      <c r="CN1154"/>
      <c r="CO1154"/>
    </row>
    <row r="1155" spans="2:93" ht="12.75">
      <c r="B1155" s="101"/>
      <c r="C1155" s="83"/>
      <c r="D1155" s="84"/>
      <c r="E1155" s="8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 s="83"/>
      <c r="CF1155" s="84"/>
      <c r="CG1155"/>
      <c r="CH1155"/>
      <c r="CI1155"/>
      <c r="CJ1155"/>
      <c r="CK1155"/>
      <c r="CL1155"/>
      <c r="CM1155"/>
      <c r="CN1155"/>
      <c r="CO1155"/>
    </row>
    <row r="1156" spans="2:93" ht="12.75">
      <c r="B1156" s="101"/>
      <c r="C1156" s="83"/>
      <c r="D1156" s="84"/>
      <c r="E1156" s="85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 s="83"/>
      <c r="CF1156" s="84"/>
      <c r="CG1156"/>
      <c r="CH1156"/>
      <c r="CI1156"/>
      <c r="CJ1156"/>
      <c r="CK1156"/>
      <c r="CL1156"/>
      <c r="CM1156"/>
      <c r="CN1156"/>
      <c r="CO1156"/>
    </row>
    <row r="1157" spans="2:93" ht="12.75">
      <c r="B1157" s="101"/>
      <c r="C1157" s="83"/>
      <c r="D1157" s="84"/>
      <c r="E1157" s="85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 s="83"/>
      <c r="CF1157" s="84"/>
      <c r="CG1157"/>
      <c r="CH1157"/>
      <c r="CI1157"/>
      <c r="CJ1157"/>
      <c r="CK1157"/>
      <c r="CL1157"/>
      <c r="CM1157"/>
      <c r="CN1157"/>
      <c r="CO1157"/>
    </row>
    <row r="1158" spans="2:93" ht="12.75">
      <c r="B1158" s="101"/>
      <c r="C1158" s="83"/>
      <c r="D1158" s="84"/>
      <c r="E1158" s="85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 s="83"/>
      <c r="CF1158" s="84"/>
      <c r="CG1158"/>
      <c r="CH1158"/>
      <c r="CI1158"/>
      <c r="CJ1158"/>
      <c r="CK1158"/>
      <c r="CL1158"/>
      <c r="CM1158"/>
      <c r="CN1158"/>
      <c r="CO1158"/>
    </row>
    <row r="1159" spans="2:93" ht="12.75">
      <c r="B1159" s="101"/>
      <c r="C1159" s="83"/>
      <c r="D1159" s="84"/>
      <c r="E1159" s="85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 s="83"/>
      <c r="CF1159" s="84"/>
      <c r="CG1159"/>
      <c r="CH1159"/>
      <c r="CI1159"/>
      <c r="CJ1159"/>
      <c r="CK1159"/>
      <c r="CL1159"/>
      <c r="CM1159"/>
      <c r="CN1159"/>
      <c r="CO1159"/>
    </row>
    <row r="1160" spans="2:93" ht="12.75">
      <c r="B1160" s="101"/>
      <c r="C1160" s="83"/>
      <c r="D1160" s="84"/>
      <c r="E1160" s="85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 s="83"/>
      <c r="CF1160" s="84"/>
      <c r="CG1160"/>
      <c r="CH1160"/>
      <c r="CI1160"/>
      <c r="CJ1160"/>
      <c r="CK1160"/>
      <c r="CL1160"/>
      <c r="CM1160"/>
      <c r="CN1160"/>
      <c r="CO1160"/>
    </row>
    <row r="1161" spans="2:93" ht="12.75">
      <c r="B1161" s="101"/>
      <c r="C1161" s="83"/>
      <c r="D1161" s="84"/>
      <c r="E1161" s="85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 s="83"/>
      <c r="CF1161" s="84"/>
      <c r="CG1161"/>
      <c r="CH1161"/>
      <c r="CI1161"/>
      <c r="CJ1161"/>
      <c r="CK1161"/>
      <c r="CL1161"/>
      <c r="CM1161"/>
      <c r="CN1161"/>
      <c r="CO1161"/>
    </row>
    <row r="1162" spans="2:93" ht="12.75">
      <c r="B1162" s="101"/>
      <c r="C1162" s="83"/>
      <c r="D1162" s="84"/>
      <c r="E1162" s="85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 s="83"/>
      <c r="CF1162" s="84"/>
      <c r="CG1162"/>
      <c r="CH1162"/>
      <c r="CI1162"/>
      <c r="CJ1162"/>
      <c r="CK1162"/>
      <c r="CL1162"/>
      <c r="CM1162"/>
      <c r="CN1162"/>
      <c r="CO1162"/>
    </row>
    <row r="1163" spans="2:93" ht="12.75">
      <c r="B1163" s="101"/>
      <c r="C1163" s="83"/>
      <c r="D1163" s="84"/>
      <c r="E1163" s="85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 s="83"/>
      <c r="CF1163" s="84"/>
      <c r="CG1163"/>
      <c r="CH1163"/>
      <c r="CI1163"/>
      <c r="CJ1163"/>
      <c r="CK1163"/>
      <c r="CL1163"/>
      <c r="CM1163"/>
      <c r="CN1163"/>
      <c r="CO1163"/>
    </row>
    <row r="1164" spans="2:93" ht="12.75">
      <c r="B1164" s="101"/>
      <c r="C1164" s="83"/>
      <c r="D1164" s="84"/>
      <c r="E1164" s="85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 s="83"/>
      <c r="CF1164" s="84"/>
      <c r="CG1164"/>
      <c r="CH1164"/>
      <c r="CI1164"/>
      <c r="CJ1164"/>
      <c r="CK1164"/>
      <c r="CL1164"/>
      <c r="CM1164"/>
      <c r="CN1164"/>
      <c r="CO1164"/>
    </row>
    <row r="1165" spans="2:93" ht="12.75">
      <c r="B1165" s="101"/>
      <c r="C1165" s="83"/>
      <c r="D1165" s="84"/>
      <c r="E1165" s="8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 s="83"/>
      <c r="CF1165" s="84"/>
      <c r="CG1165"/>
      <c r="CH1165"/>
      <c r="CI1165"/>
      <c r="CJ1165"/>
      <c r="CK1165"/>
      <c r="CL1165"/>
      <c r="CM1165"/>
      <c r="CN1165"/>
      <c r="CO1165"/>
    </row>
    <row r="1166" spans="2:93" ht="12.75">
      <c r="B1166" s="101"/>
      <c r="C1166" s="83"/>
      <c r="D1166" s="84"/>
      <c r="E1166" s="85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 s="83"/>
      <c r="CF1166" s="84"/>
      <c r="CG1166"/>
      <c r="CH1166"/>
      <c r="CI1166"/>
      <c r="CJ1166"/>
      <c r="CK1166"/>
      <c r="CL1166"/>
      <c r="CM1166"/>
      <c r="CN1166"/>
      <c r="CO1166"/>
    </row>
    <row r="1167" spans="2:93" ht="12.75">
      <c r="B1167" s="101"/>
      <c r="C1167" s="83"/>
      <c r="D1167" s="84"/>
      <c r="E1167" s="85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 s="83"/>
      <c r="CF1167" s="84"/>
      <c r="CG1167"/>
      <c r="CH1167"/>
      <c r="CI1167"/>
      <c r="CJ1167"/>
      <c r="CK1167"/>
      <c r="CL1167"/>
      <c r="CM1167"/>
      <c r="CN1167"/>
      <c r="CO1167"/>
    </row>
    <row r="1168" spans="2:93" ht="12.75">
      <c r="B1168" s="101"/>
      <c r="C1168" s="83"/>
      <c r="D1168" s="84"/>
      <c r="E1168" s="85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 s="83"/>
      <c r="CF1168" s="84"/>
      <c r="CG1168"/>
      <c r="CH1168"/>
      <c r="CI1168"/>
      <c r="CJ1168"/>
      <c r="CK1168"/>
      <c r="CL1168"/>
      <c r="CM1168"/>
      <c r="CN1168"/>
      <c r="CO1168"/>
    </row>
    <row r="1169" spans="2:93" ht="12.75">
      <c r="B1169" s="101"/>
      <c r="C1169" s="83"/>
      <c r="D1169" s="84"/>
      <c r="E1169" s="85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 s="83"/>
      <c r="CF1169" s="84"/>
      <c r="CG1169"/>
      <c r="CH1169"/>
      <c r="CI1169"/>
      <c r="CJ1169"/>
      <c r="CK1169"/>
      <c r="CL1169"/>
      <c r="CM1169"/>
      <c r="CN1169"/>
      <c r="CO1169"/>
    </row>
    <row r="1170" spans="2:93" ht="12.75">
      <c r="B1170" s="101"/>
      <c r="C1170" s="83"/>
      <c r="D1170" s="84"/>
      <c r="E1170" s="85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 s="83"/>
      <c r="CF1170" s="84"/>
      <c r="CG1170"/>
      <c r="CH1170"/>
      <c r="CI1170"/>
      <c r="CJ1170"/>
      <c r="CK1170"/>
      <c r="CL1170"/>
      <c r="CM1170"/>
      <c r="CN1170"/>
      <c r="CO1170"/>
    </row>
    <row r="1171" spans="2:93" ht="12.75">
      <c r="B1171" s="101"/>
      <c r="C1171" s="83"/>
      <c r="D1171" s="84"/>
      <c r="E1171" s="85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 s="83"/>
      <c r="CF1171" s="84"/>
      <c r="CG1171"/>
      <c r="CH1171"/>
      <c r="CI1171"/>
      <c r="CJ1171"/>
      <c r="CK1171"/>
      <c r="CL1171"/>
      <c r="CM1171"/>
      <c r="CN1171"/>
      <c r="CO1171"/>
    </row>
    <row r="1172" spans="2:93" ht="12.75">
      <c r="B1172" s="101"/>
      <c r="C1172" s="83"/>
      <c r="D1172" s="84"/>
      <c r="E1172" s="85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 s="83"/>
      <c r="CF1172" s="84"/>
      <c r="CG1172"/>
      <c r="CH1172"/>
      <c r="CI1172"/>
      <c r="CJ1172"/>
      <c r="CK1172"/>
      <c r="CL1172"/>
      <c r="CM1172"/>
      <c r="CN1172"/>
      <c r="CO1172"/>
    </row>
    <row r="1173" spans="2:93" ht="12.75">
      <c r="B1173" s="101"/>
      <c r="C1173" s="83"/>
      <c r="D1173" s="84"/>
      <c r="E1173" s="85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 s="83"/>
      <c r="CF1173" s="84"/>
      <c r="CG1173"/>
      <c r="CH1173"/>
      <c r="CI1173"/>
      <c r="CJ1173"/>
      <c r="CK1173"/>
      <c r="CL1173"/>
      <c r="CM1173"/>
      <c r="CN1173"/>
      <c r="CO1173"/>
    </row>
    <row r="1174" spans="2:93" ht="12.75">
      <c r="B1174" s="101"/>
      <c r="C1174" s="83"/>
      <c r="D1174" s="84"/>
      <c r="E1174" s="85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 s="83"/>
      <c r="CF1174" s="84"/>
      <c r="CG1174"/>
      <c r="CH1174"/>
      <c r="CI1174"/>
      <c r="CJ1174"/>
      <c r="CK1174"/>
      <c r="CL1174"/>
      <c r="CM1174"/>
      <c r="CN1174"/>
      <c r="CO1174"/>
    </row>
    <row r="1175" spans="2:93" ht="12.75">
      <c r="B1175" s="101"/>
      <c r="C1175" s="83"/>
      <c r="D1175" s="84"/>
      <c r="E1175" s="8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 s="83"/>
      <c r="CF1175" s="84"/>
      <c r="CG1175"/>
      <c r="CH1175"/>
      <c r="CI1175"/>
      <c r="CJ1175"/>
      <c r="CK1175"/>
      <c r="CL1175"/>
      <c r="CM1175"/>
      <c r="CN1175"/>
      <c r="CO1175"/>
    </row>
    <row r="1176" spans="2:93" ht="12.75">
      <c r="B1176" s="101"/>
      <c r="C1176" s="83"/>
      <c r="D1176" s="84"/>
      <c r="E1176" s="85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 s="83"/>
      <c r="CF1176" s="84"/>
      <c r="CG1176"/>
      <c r="CH1176"/>
      <c r="CI1176"/>
      <c r="CJ1176"/>
      <c r="CK1176"/>
      <c r="CL1176"/>
      <c r="CM1176"/>
      <c r="CN1176"/>
      <c r="CO1176"/>
    </row>
    <row r="1177" spans="2:93" ht="12.75">
      <c r="B1177" s="101"/>
      <c r="C1177" s="83"/>
      <c r="D1177" s="84"/>
      <c r="E1177" s="85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 s="83"/>
      <c r="CF1177" s="84"/>
      <c r="CG1177"/>
      <c r="CH1177"/>
      <c r="CI1177"/>
      <c r="CJ1177"/>
      <c r="CK1177"/>
      <c r="CL1177"/>
      <c r="CM1177"/>
      <c r="CN1177"/>
      <c r="CO1177"/>
    </row>
    <row r="1178" spans="2:93" ht="12.75">
      <c r="B1178" s="101"/>
      <c r="C1178" s="83"/>
      <c r="D1178" s="84"/>
      <c r="E1178" s="85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 s="83"/>
      <c r="CF1178" s="84"/>
      <c r="CG1178"/>
      <c r="CH1178"/>
      <c r="CI1178"/>
      <c r="CJ1178"/>
      <c r="CK1178"/>
      <c r="CL1178"/>
      <c r="CM1178"/>
      <c r="CN1178"/>
      <c r="CO1178"/>
    </row>
    <row r="1179" spans="2:93" ht="12.75">
      <c r="B1179" s="101"/>
      <c r="C1179" s="83"/>
      <c r="D1179" s="84"/>
      <c r="E1179" s="85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 s="83"/>
      <c r="CF1179" s="84"/>
      <c r="CG1179"/>
      <c r="CH1179"/>
      <c r="CI1179"/>
      <c r="CJ1179"/>
      <c r="CK1179"/>
      <c r="CL1179"/>
      <c r="CM1179"/>
      <c r="CN1179"/>
      <c r="CO1179"/>
    </row>
    <row r="1180" spans="2:93" ht="12.75">
      <c r="B1180" s="101"/>
      <c r="C1180" s="83"/>
      <c r="D1180" s="84"/>
      <c r="E1180" s="85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 s="83"/>
      <c r="CF1180" s="84"/>
      <c r="CG1180"/>
      <c r="CH1180"/>
      <c r="CI1180"/>
      <c r="CJ1180"/>
      <c r="CK1180"/>
      <c r="CL1180"/>
      <c r="CM1180"/>
      <c r="CN1180"/>
      <c r="CO1180"/>
    </row>
    <row r="1181" spans="2:93" ht="12.75">
      <c r="B1181" s="101"/>
      <c r="C1181" s="83"/>
      <c r="D1181" s="84"/>
      <c r="E1181" s="85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 s="83"/>
      <c r="CF1181" s="84"/>
      <c r="CG1181"/>
      <c r="CH1181"/>
      <c r="CI1181"/>
      <c r="CJ1181"/>
      <c r="CK1181"/>
      <c r="CL1181"/>
      <c r="CM1181"/>
      <c r="CN1181"/>
      <c r="CO1181"/>
    </row>
    <row r="1182" spans="2:93" ht="12.75">
      <c r="B1182" s="101"/>
      <c r="C1182" s="83"/>
      <c r="D1182" s="84"/>
      <c r="E1182" s="85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 s="83"/>
      <c r="CF1182" s="84"/>
      <c r="CG1182"/>
      <c r="CH1182"/>
      <c r="CI1182"/>
      <c r="CJ1182"/>
      <c r="CK1182"/>
      <c r="CL1182"/>
      <c r="CM1182"/>
      <c r="CN1182"/>
      <c r="CO1182"/>
    </row>
    <row r="1183" spans="2:93" ht="12.75">
      <c r="B1183" s="101"/>
      <c r="C1183" s="83"/>
      <c r="D1183" s="84"/>
      <c r="E1183" s="85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 s="83"/>
      <c r="CF1183" s="84"/>
      <c r="CG1183"/>
      <c r="CH1183"/>
      <c r="CI1183"/>
      <c r="CJ1183"/>
      <c r="CK1183"/>
      <c r="CL1183"/>
      <c r="CM1183"/>
      <c r="CN1183"/>
      <c r="CO1183"/>
    </row>
    <row r="1184" spans="2:93" ht="12.75">
      <c r="B1184" s="101"/>
      <c r="C1184" s="83"/>
      <c r="D1184" s="84"/>
      <c r="E1184" s="85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 s="83"/>
      <c r="CF1184" s="84"/>
      <c r="CG1184"/>
      <c r="CH1184"/>
      <c r="CI1184"/>
      <c r="CJ1184"/>
      <c r="CK1184"/>
      <c r="CL1184"/>
      <c r="CM1184"/>
      <c r="CN1184"/>
      <c r="CO1184"/>
    </row>
    <row r="1185" spans="2:93" ht="12.75">
      <c r="B1185" s="101"/>
      <c r="C1185" s="83"/>
      <c r="D1185" s="84"/>
      <c r="E1185" s="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 s="83"/>
      <c r="CF1185" s="84"/>
      <c r="CG1185"/>
      <c r="CH1185"/>
      <c r="CI1185"/>
      <c r="CJ1185"/>
      <c r="CK1185"/>
      <c r="CL1185"/>
      <c r="CM1185"/>
      <c r="CN1185"/>
      <c r="CO1185"/>
    </row>
    <row r="1186" spans="2:93" ht="12.75">
      <c r="B1186" s="101"/>
      <c r="C1186" s="83"/>
      <c r="D1186" s="84"/>
      <c r="E1186" s="85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 s="83"/>
      <c r="CF1186" s="84"/>
      <c r="CG1186"/>
      <c r="CH1186"/>
      <c r="CI1186"/>
      <c r="CJ1186"/>
      <c r="CK1186"/>
      <c r="CL1186"/>
      <c r="CM1186"/>
      <c r="CN1186"/>
      <c r="CO1186"/>
    </row>
    <row r="1187" spans="2:93" ht="12.75">
      <c r="B1187" s="101"/>
      <c r="C1187" s="83"/>
      <c r="D1187" s="84"/>
      <c r="E1187" s="85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 s="83"/>
      <c r="CF1187" s="84"/>
      <c r="CG1187"/>
      <c r="CH1187"/>
      <c r="CI1187"/>
      <c r="CJ1187"/>
      <c r="CK1187"/>
      <c r="CL1187"/>
      <c r="CM1187"/>
      <c r="CN1187"/>
      <c r="CO1187"/>
    </row>
    <row r="1188" spans="2:93" ht="12.75">
      <c r="B1188" s="101"/>
      <c r="C1188" s="83"/>
      <c r="D1188" s="84"/>
      <c r="E1188" s="85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 s="83"/>
      <c r="CF1188" s="84"/>
      <c r="CG1188"/>
      <c r="CH1188"/>
      <c r="CI1188"/>
      <c r="CJ1188"/>
      <c r="CK1188"/>
      <c r="CL1188"/>
      <c r="CM1188"/>
      <c r="CN1188"/>
      <c r="CO1188"/>
    </row>
    <row r="1189" spans="2:93" ht="12.75">
      <c r="B1189" s="101"/>
      <c r="C1189" s="83"/>
      <c r="D1189" s="84"/>
      <c r="E1189" s="85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 s="83"/>
      <c r="CF1189" s="84"/>
      <c r="CG1189"/>
      <c r="CH1189"/>
      <c r="CI1189"/>
      <c r="CJ1189"/>
      <c r="CK1189"/>
      <c r="CL1189"/>
      <c r="CM1189"/>
      <c r="CN1189"/>
      <c r="CO1189"/>
    </row>
    <row r="1190" spans="2:93" ht="12.75">
      <c r="B1190" s="101"/>
      <c r="C1190" s="83"/>
      <c r="D1190" s="84"/>
      <c r="E1190" s="85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 s="83"/>
      <c r="CF1190" s="84"/>
      <c r="CG1190"/>
      <c r="CH1190"/>
      <c r="CI1190"/>
      <c r="CJ1190"/>
      <c r="CK1190"/>
      <c r="CL1190"/>
      <c r="CM1190"/>
      <c r="CN1190"/>
      <c r="CO1190"/>
    </row>
    <row r="1191" spans="2:93" ht="12.75">
      <c r="B1191" s="101"/>
      <c r="C1191" s="83"/>
      <c r="D1191" s="84"/>
      <c r="E1191" s="85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 s="83"/>
      <c r="CF1191" s="84"/>
      <c r="CG1191"/>
      <c r="CH1191"/>
      <c r="CI1191"/>
      <c r="CJ1191"/>
      <c r="CK1191"/>
      <c r="CL1191"/>
      <c r="CM1191"/>
      <c r="CN1191"/>
      <c r="CO1191"/>
    </row>
    <row r="1192" spans="2:93" ht="12.75">
      <c r="B1192" s="101"/>
      <c r="C1192" s="83"/>
      <c r="D1192" s="84"/>
      <c r="E1192" s="85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 s="83"/>
      <c r="CF1192" s="84"/>
      <c r="CG1192"/>
      <c r="CH1192"/>
      <c r="CI1192"/>
      <c r="CJ1192"/>
      <c r="CK1192"/>
      <c r="CL1192"/>
      <c r="CM1192"/>
      <c r="CN1192"/>
      <c r="CO1192"/>
    </row>
    <row r="1193" spans="2:93" ht="12.75">
      <c r="B1193" s="101"/>
      <c r="C1193" s="83"/>
      <c r="D1193" s="84"/>
      <c r="E1193" s="85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 s="83"/>
      <c r="CF1193" s="84"/>
      <c r="CG1193"/>
      <c r="CH1193"/>
      <c r="CI1193"/>
      <c r="CJ1193"/>
      <c r="CK1193"/>
      <c r="CL1193"/>
      <c r="CM1193"/>
      <c r="CN1193"/>
      <c r="CO1193"/>
    </row>
    <row r="1194" spans="2:93" ht="12.75">
      <c r="B1194" s="101"/>
      <c r="C1194" s="83"/>
      <c r="D1194" s="84"/>
      <c r="E1194" s="85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 s="83"/>
      <c r="CF1194" s="84"/>
      <c r="CG1194"/>
      <c r="CH1194"/>
      <c r="CI1194"/>
      <c r="CJ1194"/>
      <c r="CK1194"/>
      <c r="CL1194"/>
      <c r="CM1194"/>
      <c r="CN1194"/>
      <c r="CO1194"/>
    </row>
    <row r="1195" spans="2:93" ht="12.75">
      <c r="B1195" s="101"/>
      <c r="C1195" s="83"/>
      <c r="D1195" s="84"/>
      <c r="E1195" s="8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 s="83"/>
      <c r="CF1195" s="84"/>
      <c r="CG1195"/>
      <c r="CH1195"/>
      <c r="CI1195"/>
      <c r="CJ1195"/>
      <c r="CK1195"/>
      <c r="CL1195"/>
      <c r="CM1195"/>
      <c r="CN1195"/>
      <c r="CO1195"/>
    </row>
    <row r="1196" spans="2:93" ht="12.75">
      <c r="B1196" s="101"/>
      <c r="C1196" s="83"/>
      <c r="D1196" s="84"/>
      <c r="E1196" s="85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 s="83"/>
      <c r="CF1196" s="84"/>
      <c r="CG1196"/>
      <c r="CH1196"/>
      <c r="CI1196"/>
      <c r="CJ1196"/>
      <c r="CK1196"/>
      <c r="CL1196"/>
      <c r="CM1196"/>
      <c r="CN1196"/>
      <c r="CO1196"/>
    </row>
    <row r="1197" spans="2:93" ht="12.75">
      <c r="B1197" s="101"/>
      <c r="C1197" s="83"/>
      <c r="D1197" s="84"/>
      <c r="E1197" s="85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 s="83"/>
      <c r="CF1197" s="84"/>
      <c r="CG1197"/>
      <c r="CH1197"/>
      <c r="CI1197"/>
      <c r="CJ1197"/>
      <c r="CK1197"/>
      <c r="CL1197"/>
      <c r="CM1197"/>
      <c r="CN1197"/>
      <c r="CO1197"/>
    </row>
    <row r="1198" spans="2:93" ht="12.75">
      <c r="B1198" s="101"/>
      <c r="C1198" s="83"/>
      <c r="D1198" s="84"/>
      <c r="E1198" s="85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 s="83"/>
      <c r="CF1198" s="84"/>
      <c r="CG1198"/>
      <c r="CH1198"/>
      <c r="CI1198"/>
      <c r="CJ1198"/>
      <c r="CK1198"/>
      <c r="CL1198"/>
      <c r="CM1198"/>
      <c r="CN1198"/>
      <c r="CO1198"/>
    </row>
    <row r="1199" spans="2:93" ht="12.75">
      <c r="B1199" s="101"/>
      <c r="C1199" s="83"/>
      <c r="D1199" s="84"/>
      <c r="E1199" s="85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 s="83"/>
      <c r="CF1199" s="84"/>
      <c r="CG1199"/>
      <c r="CH1199"/>
      <c r="CI1199"/>
      <c r="CJ1199"/>
      <c r="CK1199"/>
      <c r="CL1199"/>
      <c r="CM1199"/>
      <c r="CN1199"/>
      <c r="CO1199"/>
    </row>
    <row r="1200" spans="2:93" ht="12.75">
      <c r="B1200" s="101"/>
      <c r="C1200" s="83"/>
      <c r="D1200" s="84"/>
      <c r="E1200" s="85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 s="83"/>
      <c r="CF1200" s="84"/>
      <c r="CG1200"/>
      <c r="CH1200"/>
      <c r="CI1200"/>
      <c r="CJ1200"/>
      <c r="CK1200"/>
      <c r="CL1200"/>
      <c r="CM1200"/>
      <c r="CN1200"/>
      <c r="CO1200"/>
    </row>
    <row r="1201" spans="2:93" ht="12.75">
      <c r="B1201" s="101"/>
      <c r="C1201" s="83"/>
      <c r="D1201" s="84"/>
      <c r="E1201" s="85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 s="83"/>
      <c r="CF1201" s="84"/>
      <c r="CG1201"/>
      <c r="CH1201"/>
      <c r="CI1201"/>
      <c r="CJ1201"/>
      <c r="CK1201"/>
      <c r="CL1201"/>
      <c r="CM1201"/>
      <c r="CN1201"/>
      <c r="CO1201"/>
    </row>
    <row r="1202" spans="2:93" ht="12.75">
      <c r="B1202" s="101"/>
      <c r="C1202" s="83"/>
      <c r="D1202" s="84"/>
      <c r="E1202" s="85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 s="83"/>
      <c r="CF1202" s="84"/>
      <c r="CG1202"/>
      <c r="CH1202"/>
      <c r="CI1202"/>
      <c r="CJ1202"/>
      <c r="CK1202"/>
      <c r="CL1202"/>
      <c r="CM1202"/>
      <c r="CN1202"/>
      <c r="CO1202"/>
    </row>
    <row r="1203" spans="2:93" ht="12.75">
      <c r="B1203" s="101"/>
      <c r="C1203" s="83"/>
      <c r="D1203" s="84"/>
      <c r="E1203" s="85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 s="83"/>
      <c r="CF1203" s="84"/>
      <c r="CG1203"/>
      <c r="CH1203"/>
      <c r="CI1203"/>
      <c r="CJ1203"/>
      <c r="CK1203"/>
      <c r="CL1203"/>
      <c r="CM1203"/>
      <c r="CN1203"/>
      <c r="CO1203"/>
    </row>
    <row r="1204" spans="2:93" ht="12.75">
      <c r="B1204" s="101"/>
      <c r="C1204" s="83"/>
      <c r="D1204" s="84"/>
      <c r="E1204" s="85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 s="83"/>
      <c r="CF1204" s="84"/>
      <c r="CG1204"/>
      <c r="CH1204"/>
      <c r="CI1204"/>
      <c r="CJ1204"/>
      <c r="CK1204"/>
      <c r="CL1204"/>
      <c r="CM1204"/>
      <c r="CN1204"/>
      <c r="CO1204"/>
    </row>
    <row r="1205" spans="2:93" ht="12.75">
      <c r="B1205" s="101"/>
      <c r="C1205" s="83"/>
      <c r="D1205" s="84"/>
      <c r="E1205" s="8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 s="83"/>
      <c r="CF1205" s="84"/>
      <c r="CG1205"/>
      <c r="CH1205"/>
      <c r="CI1205"/>
      <c r="CJ1205"/>
      <c r="CK1205"/>
      <c r="CL1205"/>
      <c r="CM1205"/>
      <c r="CN1205"/>
      <c r="CO1205"/>
    </row>
    <row r="1206" spans="2:93" ht="12.75">
      <c r="B1206" s="101"/>
      <c r="C1206" s="83"/>
      <c r="D1206" s="84"/>
      <c r="E1206" s="85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 s="83"/>
      <c r="CF1206" s="84"/>
      <c r="CG1206"/>
      <c r="CH1206"/>
      <c r="CI1206"/>
      <c r="CJ1206"/>
      <c r="CK1206"/>
      <c r="CL1206"/>
      <c r="CM1206"/>
      <c r="CN1206"/>
      <c r="CO1206"/>
    </row>
    <row r="1207" spans="2:93" ht="12.75">
      <c r="B1207" s="101"/>
      <c r="C1207" s="83"/>
      <c r="D1207" s="84"/>
      <c r="E1207" s="85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 s="83"/>
      <c r="CF1207" s="84"/>
      <c r="CG1207"/>
      <c r="CH1207"/>
      <c r="CI1207"/>
      <c r="CJ1207"/>
      <c r="CK1207"/>
      <c r="CL1207"/>
      <c r="CM1207"/>
      <c r="CN1207"/>
      <c r="CO1207"/>
    </row>
    <row r="1208" spans="2:93" ht="12.75">
      <c r="B1208" s="101"/>
      <c r="C1208" s="83"/>
      <c r="D1208" s="84"/>
      <c r="E1208" s="85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 s="83"/>
      <c r="CF1208" s="84"/>
      <c r="CG1208"/>
      <c r="CH1208"/>
      <c r="CI1208"/>
      <c r="CJ1208"/>
      <c r="CK1208"/>
      <c r="CL1208"/>
      <c r="CM1208"/>
      <c r="CN1208"/>
      <c r="CO1208"/>
    </row>
    <row r="1209" spans="2:93" ht="12.75">
      <c r="B1209" s="101"/>
      <c r="C1209" s="83"/>
      <c r="D1209" s="84"/>
      <c r="E1209" s="85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 s="83"/>
      <c r="CF1209" s="84"/>
      <c r="CG1209"/>
      <c r="CH1209"/>
      <c r="CI1209"/>
      <c r="CJ1209"/>
      <c r="CK1209"/>
      <c r="CL1209"/>
      <c r="CM1209"/>
      <c r="CN1209"/>
      <c r="CO1209"/>
    </row>
    <row r="1210" spans="2:93" ht="12.75">
      <c r="B1210" s="101"/>
      <c r="C1210" s="83"/>
      <c r="D1210" s="84"/>
      <c r="E1210" s="85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 s="83"/>
      <c r="CF1210" s="84"/>
      <c r="CG1210"/>
      <c r="CH1210"/>
      <c r="CI1210"/>
      <c r="CJ1210"/>
      <c r="CK1210"/>
      <c r="CL1210"/>
      <c r="CM1210"/>
      <c r="CN1210"/>
      <c r="CO1210"/>
    </row>
    <row r="1211" spans="2:93" ht="12.75">
      <c r="B1211" s="101"/>
      <c r="C1211" s="83"/>
      <c r="D1211" s="84"/>
      <c r="E1211" s="85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 s="83"/>
      <c r="CF1211" s="84"/>
      <c r="CG1211"/>
      <c r="CH1211"/>
      <c r="CI1211"/>
      <c r="CJ1211"/>
      <c r="CK1211"/>
      <c r="CL1211"/>
      <c r="CM1211"/>
      <c r="CN1211"/>
      <c r="CO1211"/>
    </row>
    <row r="1212" spans="2:93" ht="12.75">
      <c r="B1212" s="101"/>
      <c r="C1212" s="83"/>
      <c r="D1212" s="84"/>
      <c r="E1212" s="85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 s="83"/>
      <c r="CF1212" s="84"/>
      <c r="CG1212"/>
      <c r="CH1212"/>
      <c r="CI1212"/>
      <c r="CJ1212"/>
      <c r="CK1212"/>
      <c r="CL1212"/>
      <c r="CM1212"/>
      <c r="CN1212"/>
      <c r="CO1212"/>
    </row>
    <row r="1213" spans="2:93" ht="12.75">
      <c r="B1213" s="101"/>
      <c r="C1213" s="83"/>
      <c r="D1213" s="84"/>
      <c r="E1213" s="85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 s="83"/>
      <c r="CF1213" s="84"/>
      <c r="CG1213"/>
      <c r="CH1213"/>
      <c r="CI1213"/>
      <c r="CJ1213"/>
      <c r="CK1213"/>
      <c r="CL1213"/>
      <c r="CM1213"/>
      <c r="CN1213"/>
      <c r="CO1213"/>
    </row>
    <row r="1214" spans="2:93" ht="12.75">
      <c r="B1214" s="101"/>
      <c r="C1214" s="83"/>
      <c r="D1214" s="84"/>
      <c r="E1214" s="85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 s="83"/>
      <c r="CF1214" s="84"/>
      <c r="CG1214"/>
      <c r="CH1214"/>
      <c r="CI1214"/>
      <c r="CJ1214"/>
      <c r="CK1214"/>
      <c r="CL1214"/>
      <c r="CM1214"/>
      <c r="CN1214"/>
      <c r="CO1214"/>
    </row>
    <row r="1215" spans="2:93" ht="12.75">
      <c r="B1215" s="101"/>
      <c r="C1215" s="83"/>
      <c r="D1215" s="84"/>
      <c r="E1215" s="8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 s="83"/>
      <c r="CF1215" s="84"/>
      <c r="CG1215"/>
      <c r="CH1215"/>
      <c r="CI1215"/>
      <c r="CJ1215"/>
      <c r="CK1215"/>
      <c r="CL1215"/>
      <c r="CM1215"/>
      <c r="CN1215"/>
      <c r="CO1215"/>
    </row>
    <row r="1216" spans="2:93" ht="12.75">
      <c r="B1216" s="101"/>
      <c r="C1216" s="83"/>
      <c r="D1216" s="84"/>
      <c r="E1216" s="85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 s="83"/>
      <c r="CF1216" s="84"/>
      <c r="CG1216"/>
      <c r="CH1216"/>
      <c r="CI1216"/>
      <c r="CJ1216"/>
      <c r="CK1216"/>
      <c r="CL1216"/>
      <c r="CM1216"/>
      <c r="CN1216"/>
      <c r="CO1216"/>
    </row>
    <row r="1217" spans="2:93" ht="12.75">
      <c r="B1217" s="101"/>
      <c r="C1217" s="83"/>
      <c r="D1217" s="84"/>
      <c r="E1217" s="85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 s="83"/>
      <c r="CF1217" s="84"/>
      <c r="CG1217"/>
      <c r="CH1217"/>
      <c r="CI1217"/>
      <c r="CJ1217"/>
      <c r="CK1217"/>
      <c r="CL1217"/>
      <c r="CM1217"/>
      <c r="CN1217"/>
      <c r="CO1217"/>
    </row>
    <row r="1218" spans="2:93" ht="12.75">
      <c r="B1218" s="101"/>
      <c r="C1218" s="83"/>
      <c r="D1218" s="84"/>
      <c r="E1218" s="85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 s="83"/>
      <c r="CF1218" s="84"/>
      <c r="CG1218"/>
      <c r="CH1218"/>
      <c r="CI1218"/>
      <c r="CJ1218"/>
      <c r="CK1218"/>
      <c r="CL1218"/>
      <c r="CM1218"/>
      <c r="CN1218"/>
      <c r="CO1218"/>
    </row>
    <row r="1219" spans="2:93" ht="12.75">
      <c r="B1219" s="101"/>
      <c r="C1219" s="83"/>
      <c r="D1219" s="84"/>
      <c r="E1219" s="85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 s="83"/>
      <c r="CF1219" s="84"/>
      <c r="CG1219"/>
      <c r="CH1219"/>
      <c r="CI1219"/>
      <c r="CJ1219"/>
      <c r="CK1219"/>
      <c r="CL1219"/>
      <c r="CM1219"/>
      <c r="CN1219"/>
      <c r="CO1219"/>
    </row>
    <row r="1220" spans="2:93" ht="12.75">
      <c r="B1220" s="101"/>
      <c r="C1220" s="83"/>
      <c r="D1220" s="84"/>
      <c r="E1220" s="85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 s="83"/>
      <c r="CF1220" s="84"/>
      <c r="CG1220"/>
      <c r="CH1220"/>
      <c r="CI1220"/>
      <c r="CJ1220"/>
      <c r="CK1220"/>
      <c r="CL1220"/>
      <c r="CM1220"/>
      <c r="CN1220"/>
      <c r="CO1220"/>
    </row>
    <row r="1221" spans="2:93" ht="12.75">
      <c r="B1221" s="101"/>
      <c r="C1221" s="83"/>
      <c r="D1221" s="84"/>
      <c r="E1221" s="85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 s="83"/>
      <c r="CF1221" s="84"/>
      <c r="CG1221"/>
      <c r="CH1221"/>
      <c r="CI1221"/>
      <c r="CJ1221"/>
      <c r="CK1221"/>
      <c r="CL1221"/>
      <c r="CM1221"/>
      <c r="CN1221"/>
      <c r="CO1221"/>
    </row>
    <row r="1222" spans="2:93" ht="12.75">
      <c r="B1222" s="101"/>
      <c r="C1222" s="83"/>
      <c r="D1222" s="84"/>
      <c r="E1222" s="85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 s="83"/>
      <c r="CF1222" s="84"/>
      <c r="CG1222"/>
      <c r="CH1222"/>
      <c r="CI1222"/>
      <c r="CJ1222"/>
      <c r="CK1222"/>
      <c r="CL1222"/>
      <c r="CM1222"/>
      <c r="CN1222"/>
      <c r="CO1222"/>
    </row>
    <row r="1223" spans="2:93" ht="12.75">
      <c r="B1223" s="101"/>
      <c r="C1223" s="83"/>
      <c r="D1223" s="84"/>
      <c r="E1223" s="85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 s="83"/>
      <c r="CF1223" s="84"/>
      <c r="CG1223"/>
      <c r="CH1223"/>
      <c r="CI1223"/>
      <c r="CJ1223"/>
      <c r="CK1223"/>
      <c r="CL1223"/>
      <c r="CM1223"/>
      <c r="CN1223"/>
      <c r="CO1223"/>
    </row>
    <row r="1224" spans="2:93" ht="12.75">
      <c r="B1224" s="101"/>
      <c r="C1224" s="83"/>
      <c r="D1224" s="84"/>
      <c r="E1224" s="85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 s="83"/>
      <c r="CF1224" s="84"/>
      <c r="CG1224"/>
      <c r="CH1224"/>
      <c r="CI1224"/>
      <c r="CJ1224"/>
      <c r="CK1224"/>
      <c r="CL1224"/>
      <c r="CM1224"/>
      <c r="CN1224"/>
      <c r="CO1224"/>
    </row>
    <row r="1225" spans="2:93" ht="12.75">
      <c r="B1225" s="101"/>
      <c r="C1225" s="83"/>
      <c r="D1225" s="84"/>
      <c r="E1225" s="8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 s="83"/>
      <c r="CF1225" s="84"/>
      <c r="CG1225"/>
      <c r="CH1225"/>
      <c r="CI1225"/>
      <c r="CJ1225"/>
      <c r="CK1225"/>
      <c r="CL1225"/>
      <c r="CM1225"/>
      <c r="CN1225"/>
      <c r="CO1225"/>
    </row>
    <row r="1226" spans="2:93" ht="12.75">
      <c r="B1226" s="101"/>
      <c r="C1226" s="83"/>
      <c r="D1226" s="84"/>
      <c r="E1226" s="85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 s="83"/>
      <c r="CF1226" s="84"/>
      <c r="CG1226"/>
      <c r="CH1226"/>
      <c r="CI1226"/>
      <c r="CJ1226"/>
      <c r="CK1226"/>
      <c r="CL1226"/>
      <c r="CM1226"/>
      <c r="CN1226"/>
      <c r="CO1226"/>
    </row>
    <row r="1227" spans="2:93" ht="12.75">
      <c r="B1227" s="101"/>
      <c r="C1227" s="83"/>
      <c r="D1227" s="84"/>
      <c r="E1227" s="85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 s="83"/>
      <c r="CF1227" s="84"/>
      <c r="CG1227"/>
      <c r="CH1227"/>
      <c r="CI1227"/>
      <c r="CJ1227"/>
      <c r="CK1227"/>
      <c r="CL1227"/>
      <c r="CM1227"/>
      <c r="CN1227"/>
      <c r="CO1227"/>
    </row>
    <row r="1228" spans="2:93" ht="12.75">
      <c r="B1228" s="101"/>
      <c r="C1228" s="83"/>
      <c r="D1228" s="84"/>
      <c r="E1228" s="85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 s="83"/>
      <c r="CF1228" s="84"/>
      <c r="CG1228"/>
      <c r="CH1228"/>
      <c r="CI1228"/>
      <c r="CJ1228"/>
      <c r="CK1228"/>
      <c r="CL1228"/>
      <c r="CM1228"/>
      <c r="CN1228"/>
      <c r="CO1228"/>
    </row>
    <row r="1229" spans="2:93" ht="12.75">
      <c r="B1229" s="101"/>
      <c r="C1229" s="83"/>
      <c r="D1229" s="84"/>
      <c r="E1229" s="85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 s="83"/>
      <c r="CF1229" s="84"/>
      <c r="CG1229"/>
      <c r="CH1229"/>
      <c r="CI1229"/>
      <c r="CJ1229"/>
      <c r="CK1229"/>
      <c r="CL1229"/>
      <c r="CM1229"/>
      <c r="CN1229"/>
      <c r="CO1229"/>
    </row>
    <row r="1230" spans="2:93" ht="12.75">
      <c r="B1230" s="101"/>
      <c r="C1230" s="83"/>
      <c r="D1230" s="84"/>
      <c r="E1230" s="85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 s="83"/>
      <c r="CF1230" s="84"/>
      <c r="CG1230"/>
      <c r="CH1230"/>
      <c r="CI1230"/>
      <c r="CJ1230"/>
      <c r="CK1230"/>
      <c r="CL1230"/>
      <c r="CM1230"/>
      <c r="CN1230"/>
      <c r="CO1230"/>
    </row>
    <row r="1231" spans="2:93" ht="12.75">
      <c r="B1231" s="101"/>
      <c r="C1231" s="83"/>
      <c r="D1231" s="84"/>
      <c r="E1231" s="85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 s="83"/>
      <c r="CF1231" s="84"/>
      <c r="CG1231"/>
      <c r="CH1231"/>
      <c r="CI1231"/>
      <c r="CJ1231"/>
      <c r="CK1231"/>
      <c r="CL1231"/>
      <c r="CM1231"/>
      <c r="CN1231"/>
      <c r="CO1231"/>
    </row>
    <row r="1232" spans="2:93" ht="12.75">
      <c r="B1232" s="101"/>
      <c r="C1232" s="83"/>
      <c r="D1232" s="84"/>
      <c r="E1232" s="85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 s="83"/>
      <c r="CF1232" s="84"/>
      <c r="CG1232"/>
      <c r="CH1232"/>
      <c r="CI1232"/>
      <c r="CJ1232"/>
      <c r="CK1232"/>
      <c r="CL1232"/>
      <c r="CM1232"/>
      <c r="CN1232"/>
      <c r="CO1232"/>
    </row>
    <row r="1233" spans="2:93" ht="12.75">
      <c r="B1233" s="101"/>
      <c r="C1233" s="83"/>
      <c r="D1233" s="86"/>
      <c r="E1233" s="85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 s="83"/>
      <c r="CF1233" s="86"/>
      <c r="CG1233"/>
      <c r="CH1233"/>
      <c r="CI1233"/>
      <c r="CJ1233"/>
      <c r="CK1233"/>
      <c r="CL1233"/>
      <c r="CM1233"/>
      <c r="CN1233"/>
      <c r="CO1233"/>
    </row>
    <row r="1234" spans="2:93" ht="12.75">
      <c r="B1234" s="101"/>
      <c r="C1234" s="83"/>
      <c r="D1234" s="84"/>
      <c r="E1234" s="85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 s="83"/>
      <c r="CF1234" s="84"/>
      <c r="CG1234"/>
      <c r="CH1234"/>
      <c r="CI1234"/>
      <c r="CJ1234"/>
      <c r="CK1234"/>
      <c r="CL1234"/>
      <c r="CM1234"/>
      <c r="CN1234"/>
      <c r="CO1234"/>
    </row>
    <row r="1235" spans="2:93" ht="12.75">
      <c r="B1235" s="101"/>
      <c r="C1235" s="83"/>
      <c r="D1235" s="84"/>
      <c r="E1235" s="8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 s="83"/>
      <c r="CF1235" s="84"/>
      <c r="CG1235"/>
      <c r="CH1235"/>
      <c r="CI1235"/>
      <c r="CJ1235"/>
      <c r="CK1235"/>
      <c r="CL1235"/>
      <c r="CM1235"/>
      <c r="CN1235"/>
      <c r="CO1235"/>
    </row>
    <row r="1236" spans="2:93" ht="12.75">
      <c r="B1236" s="101"/>
      <c r="C1236" s="83"/>
      <c r="D1236" s="84"/>
      <c r="E1236" s="85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 s="83"/>
      <c r="CF1236" s="84"/>
      <c r="CG1236"/>
      <c r="CH1236"/>
      <c r="CI1236"/>
      <c r="CJ1236"/>
      <c r="CK1236"/>
      <c r="CL1236"/>
      <c r="CM1236"/>
      <c r="CN1236"/>
      <c r="CO1236"/>
    </row>
    <row r="1237" spans="2:93" ht="12.75">
      <c r="B1237" s="101"/>
      <c r="C1237" s="83"/>
      <c r="D1237" s="84"/>
      <c r="E1237" s="85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 s="83"/>
      <c r="CF1237" s="84"/>
      <c r="CG1237"/>
      <c r="CH1237"/>
      <c r="CI1237"/>
      <c r="CJ1237"/>
      <c r="CK1237"/>
      <c r="CL1237"/>
      <c r="CM1237"/>
      <c r="CN1237"/>
      <c r="CO1237"/>
    </row>
    <row r="1238" spans="2:93" ht="12.75">
      <c r="B1238" s="101"/>
      <c r="C1238" s="83"/>
      <c r="D1238" s="84"/>
      <c r="E1238" s="85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 s="83"/>
      <c r="CF1238" s="84"/>
      <c r="CG1238"/>
      <c r="CH1238"/>
      <c r="CI1238"/>
      <c r="CJ1238"/>
      <c r="CK1238"/>
      <c r="CL1238"/>
      <c r="CM1238"/>
      <c r="CN1238"/>
      <c r="CO1238"/>
    </row>
    <row r="1239" spans="2:93" ht="12.75">
      <c r="B1239" s="101"/>
      <c r="C1239" s="83"/>
      <c r="D1239" s="84"/>
      <c r="E1239" s="85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 s="83"/>
      <c r="CF1239" s="84"/>
      <c r="CG1239"/>
      <c r="CH1239"/>
      <c r="CI1239"/>
      <c r="CJ1239"/>
      <c r="CK1239"/>
      <c r="CL1239"/>
      <c r="CM1239"/>
      <c r="CN1239"/>
      <c r="CO1239"/>
    </row>
    <row r="1240" spans="2:93" ht="12.75">
      <c r="B1240" s="101"/>
      <c r="C1240" s="83"/>
      <c r="D1240" s="84"/>
      <c r="E1240" s="85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 s="83"/>
      <c r="CF1240" s="84"/>
      <c r="CG1240"/>
      <c r="CH1240"/>
      <c r="CI1240"/>
      <c r="CJ1240"/>
      <c r="CK1240"/>
      <c r="CL1240"/>
      <c r="CM1240"/>
      <c r="CN1240"/>
      <c r="CO1240"/>
    </row>
    <row r="1241" spans="2:93" ht="12.75">
      <c r="B1241" s="101"/>
      <c r="C1241" s="83"/>
      <c r="D1241" s="84"/>
      <c r="E1241" s="85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 s="83"/>
      <c r="CF1241" s="84"/>
      <c r="CG1241"/>
      <c r="CH1241"/>
      <c r="CI1241"/>
      <c r="CJ1241"/>
      <c r="CK1241"/>
      <c r="CL1241"/>
      <c r="CM1241"/>
      <c r="CN1241"/>
      <c r="CO1241"/>
    </row>
    <row r="1242" spans="2:93" ht="12.75">
      <c r="B1242" s="101"/>
      <c r="C1242" s="83"/>
      <c r="D1242" s="84"/>
      <c r="E1242" s="85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 s="83"/>
      <c r="CF1242" s="84"/>
      <c r="CG1242"/>
      <c r="CH1242"/>
      <c r="CI1242"/>
      <c r="CJ1242"/>
      <c r="CK1242"/>
      <c r="CL1242"/>
      <c r="CM1242"/>
      <c r="CN1242"/>
      <c r="CO1242"/>
    </row>
    <row r="1243" spans="2:93" ht="12.75">
      <c r="B1243" s="101"/>
      <c r="C1243" s="83"/>
      <c r="D1243" s="84"/>
      <c r="E1243" s="85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 s="83"/>
      <c r="CF1243" s="84"/>
      <c r="CG1243"/>
      <c r="CH1243"/>
      <c r="CI1243"/>
      <c r="CJ1243"/>
      <c r="CK1243"/>
      <c r="CL1243"/>
      <c r="CM1243"/>
      <c r="CN1243"/>
      <c r="CO1243"/>
    </row>
    <row r="1244" spans="2:93" ht="12.75">
      <c r="B1244" s="101"/>
      <c r="C1244" s="83"/>
      <c r="D1244" s="84"/>
      <c r="E1244" s="85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 s="83"/>
      <c r="CF1244" s="84"/>
      <c r="CG1244"/>
      <c r="CH1244"/>
      <c r="CI1244"/>
      <c r="CJ1244"/>
      <c r="CK1244"/>
      <c r="CL1244"/>
      <c r="CM1244"/>
      <c r="CN1244"/>
      <c r="CO1244"/>
    </row>
    <row r="1245" spans="2:93" ht="12.75">
      <c r="B1245" s="101"/>
      <c r="C1245" s="83"/>
      <c r="D1245" s="84"/>
      <c r="E1245" s="8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 s="83"/>
      <c r="CF1245" s="84"/>
      <c r="CG1245"/>
      <c r="CH1245"/>
      <c r="CI1245"/>
      <c r="CJ1245"/>
      <c r="CK1245"/>
      <c r="CL1245"/>
      <c r="CM1245"/>
      <c r="CN1245"/>
      <c r="CO1245"/>
    </row>
    <row r="1246" spans="2:93" ht="12.75">
      <c r="B1246" s="101"/>
      <c r="C1246" s="83"/>
      <c r="D1246" s="84"/>
      <c r="E1246" s="85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 s="83"/>
      <c r="CF1246" s="84"/>
      <c r="CG1246"/>
      <c r="CH1246"/>
      <c r="CI1246"/>
      <c r="CJ1246"/>
      <c r="CK1246"/>
      <c r="CL1246"/>
      <c r="CM1246"/>
      <c r="CN1246"/>
      <c r="CO1246"/>
    </row>
    <row r="1247" spans="2:93" ht="12.75">
      <c r="B1247" s="101"/>
      <c r="C1247" s="83"/>
      <c r="D1247" s="84"/>
      <c r="E1247" s="85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 s="83"/>
      <c r="CF1247" s="84"/>
      <c r="CG1247"/>
      <c r="CH1247"/>
      <c r="CI1247"/>
      <c r="CJ1247"/>
      <c r="CK1247"/>
      <c r="CL1247"/>
      <c r="CM1247"/>
      <c r="CN1247"/>
      <c r="CO1247"/>
    </row>
    <row r="1248" spans="2:93" ht="12.75">
      <c r="B1248" s="101"/>
      <c r="C1248" s="83"/>
      <c r="D1248" s="84"/>
      <c r="E1248" s="85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 s="83"/>
      <c r="CF1248" s="84"/>
      <c r="CG1248"/>
      <c r="CH1248"/>
      <c r="CI1248"/>
      <c r="CJ1248"/>
      <c r="CK1248"/>
      <c r="CL1248"/>
      <c r="CM1248"/>
      <c r="CN1248"/>
      <c r="CO1248"/>
    </row>
    <row r="1249" spans="2:93" ht="12.75">
      <c r="B1249" s="101"/>
      <c r="C1249" s="83"/>
      <c r="D1249" s="84"/>
      <c r="E1249" s="85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 s="83"/>
      <c r="CF1249" s="84"/>
      <c r="CG1249"/>
      <c r="CH1249"/>
      <c r="CI1249"/>
      <c r="CJ1249"/>
      <c r="CK1249"/>
      <c r="CL1249"/>
      <c r="CM1249"/>
      <c r="CN1249"/>
      <c r="CO1249"/>
    </row>
    <row r="1250" spans="2:93" ht="12.75">
      <c r="B1250" s="101"/>
      <c r="C1250" s="83"/>
      <c r="D1250" s="84"/>
      <c r="E1250" s="85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 s="83"/>
      <c r="CF1250" s="84"/>
      <c r="CG1250"/>
      <c r="CH1250"/>
      <c r="CI1250"/>
      <c r="CJ1250"/>
      <c r="CK1250"/>
      <c r="CL1250"/>
      <c r="CM1250"/>
      <c r="CN1250"/>
      <c r="CO1250"/>
    </row>
    <row r="1251" spans="2:93" ht="12.75">
      <c r="B1251" s="101"/>
      <c r="C1251" s="83"/>
      <c r="D1251" s="84"/>
      <c r="E1251" s="85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 s="83"/>
      <c r="CF1251" s="84"/>
      <c r="CG1251"/>
      <c r="CH1251"/>
      <c r="CI1251"/>
      <c r="CJ1251"/>
      <c r="CK1251"/>
      <c r="CL1251"/>
      <c r="CM1251"/>
      <c r="CN1251"/>
      <c r="CO1251"/>
    </row>
    <row r="1252" spans="2:93" ht="12.75">
      <c r="B1252" s="101"/>
      <c r="C1252" s="83"/>
      <c r="D1252" s="84"/>
      <c r="E1252" s="85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 s="83"/>
      <c r="CF1252" s="84"/>
      <c r="CG1252"/>
      <c r="CH1252"/>
      <c r="CI1252"/>
      <c r="CJ1252"/>
      <c r="CK1252"/>
      <c r="CL1252"/>
      <c r="CM1252"/>
      <c r="CN1252"/>
      <c r="CO1252"/>
    </row>
    <row r="1253" spans="2:93" ht="12.75">
      <c r="B1253" s="101"/>
      <c r="C1253" s="83"/>
      <c r="D1253" s="84"/>
      <c r="E1253" s="85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 s="83"/>
      <c r="CF1253" s="84"/>
      <c r="CG1253"/>
      <c r="CH1253"/>
      <c r="CI1253"/>
      <c r="CJ1253"/>
      <c r="CK1253"/>
      <c r="CL1253"/>
      <c r="CM1253"/>
      <c r="CN1253"/>
      <c r="CO1253"/>
    </row>
    <row r="1254" spans="2:93" ht="12.75">
      <c r="B1254" s="101"/>
      <c r="C1254" s="83"/>
      <c r="D1254" s="84"/>
      <c r="E1254" s="85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 s="83"/>
      <c r="CF1254" s="84"/>
      <c r="CG1254"/>
      <c r="CH1254"/>
      <c r="CI1254"/>
      <c r="CJ1254"/>
      <c r="CK1254"/>
      <c r="CL1254"/>
      <c r="CM1254"/>
      <c r="CN1254"/>
      <c r="CO1254"/>
    </row>
    <row r="1255" spans="2:93" ht="12.75">
      <c r="B1255" s="101"/>
      <c r="C1255" s="83"/>
      <c r="D1255" s="84"/>
      <c r="E1255" s="8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 s="83"/>
      <c r="CF1255" s="84"/>
      <c r="CG1255"/>
      <c r="CH1255"/>
      <c r="CI1255"/>
      <c r="CJ1255"/>
      <c r="CK1255"/>
      <c r="CL1255"/>
      <c r="CM1255"/>
      <c r="CN1255"/>
      <c r="CO1255"/>
    </row>
    <row r="1256" spans="2:93" ht="12.75">
      <c r="B1256" s="101"/>
      <c r="C1256" s="83"/>
      <c r="D1256" s="84"/>
      <c r="E1256" s="85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 s="83"/>
      <c r="CF1256" s="84"/>
      <c r="CG1256"/>
      <c r="CH1256"/>
      <c r="CI1256"/>
      <c r="CJ1256"/>
      <c r="CK1256"/>
      <c r="CL1256"/>
      <c r="CM1256"/>
      <c r="CN1256"/>
      <c r="CO1256"/>
    </row>
    <row r="1257" spans="2:93" ht="12.75">
      <c r="B1257" s="101"/>
      <c r="C1257" s="83"/>
      <c r="D1257" s="84"/>
      <c r="E1257" s="85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 s="83"/>
      <c r="CF1257" s="84"/>
      <c r="CG1257"/>
      <c r="CH1257"/>
      <c r="CI1257"/>
      <c r="CJ1257"/>
      <c r="CK1257"/>
      <c r="CL1257"/>
      <c r="CM1257"/>
      <c r="CN1257"/>
      <c r="CO1257"/>
    </row>
    <row r="1258" spans="2:93" ht="12.75">
      <c r="B1258" s="101"/>
      <c r="C1258" s="83"/>
      <c r="D1258" s="84"/>
      <c r="E1258" s="85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 s="83"/>
      <c r="CF1258" s="84"/>
      <c r="CG1258"/>
      <c r="CH1258"/>
      <c r="CI1258"/>
      <c r="CJ1258"/>
      <c r="CK1258"/>
      <c r="CL1258"/>
      <c r="CM1258"/>
      <c r="CN1258"/>
      <c r="CO1258"/>
    </row>
    <row r="1259" spans="2:93" ht="12.75">
      <c r="B1259" s="101"/>
      <c r="C1259" s="83"/>
      <c r="D1259" s="84"/>
      <c r="E1259" s="85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 s="83"/>
      <c r="CF1259" s="84"/>
      <c r="CG1259"/>
      <c r="CH1259"/>
      <c r="CI1259"/>
      <c r="CJ1259"/>
      <c r="CK1259"/>
      <c r="CL1259"/>
      <c r="CM1259"/>
      <c r="CN1259"/>
      <c r="CO1259"/>
    </row>
    <row r="1260" spans="2:93" ht="12.75">
      <c r="B1260" s="101"/>
      <c r="C1260" s="83"/>
      <c r="D1260" s="84"/>
      <c r="E1260" s="85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 s="83"/>
      <c r="CF1260" s="84"/>
      <c r="CG1260"/>
      <c r="CH1260"/>
      <c r="CI1260"/>
      <c r="CJ1260"/>
      <c r="CK1260"/>
      <c r="CL1260"/>
      <c r="CM1260"/>
      <c r="CN1260"/>
      <c r="CO1260"/>
    </row>
    <row r="1261" spans="2:93" ht="12.75">
      <c r="B1261" s="101"/>
      <c r="C1261" s="83"/>
      <c r="D1261" s="84"/>
      <c r="E1261" s="85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 s="83"/>
      <c r="CF1261" s="84"/>
      <c r="CG1261"/>
      <c r="CH1261"/>
      <c r="CI1261"/>
      <c r="CJ1261"/>
      <c r="CK1261"/>
      <c r="CL1261"/>
      <c r="CM1261"/>
      <c r="CN1261"/>
      <c r="CO1261"/>
    </row>
    <row r="1262" spans="2:93" ht="12.75">
      <c r="B1262" s="101"/>
      <c r="C1262" s="83"/>
      <c r="D1262" s="84"/>
      <c r="E1262" s="85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 s="83"/>
      <c r="CF1262" s="84"/>
      <c r="CG1262"/>
      <c r="CH1262"/>
      <c r="CI1262"/>
      <c r="CJ1262"/>
      <c r="CK1262"/>
      <c r="CL1262"/>
      <c r="CM1262"/>
      <c r="CN1262"/>
      <c r="CO1262"/>
    </row>
    <row r="1263" spans="2:93" ht="12.75">
      <c r="B1263" s="101"/>
      <c r="C1263" s="83"/>
      <c r="D1263" s="84"/>
      <c r="E1263" s="85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 s="83"/>
      <c r="CF1263" s="84"/>
      <c r="CG1263"/>
      <c r="CH1263"/>
      <c r="CI1263"/>
      <c r="CJ1263"/>
      <c r="CK1263"/>
      <c r="CL1263"/>
      <c r="CM1263"/>
      <c r="CN1263"/>
      <c r="CO1263"/>
    </row>
    <row r="1264" spans="2:93" ht="12.75">
      <c r="B1264" s="101"/>
      <c r="C1264" s="83"/>
      <c r="D1264" s="84"/>
      <c r="E1264" s="85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 s="83"/>
      <c r="CF1264" s="84"/>
      <c r="CG1264"/>
      <c r="CH1264"/>
      <c r="CI1264"/>
      <c r="CJ1264"/>
      <c r="CK1264"/>
      <c r="CL1264"/>
      <c r="CM1264"/>
      <c r="CN1264"/>
      <c r="CO1264"/>
    </row>
    <row r="1265" spans="2:93" ht="12.75">
      <c r="B1265" s="101"/>
      <c r="C1265" s="83"/>
      <c r="D1265" s="84"/>
      <c r="E1265" s="8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 s="83"/>
      <c r="CF1265" s="84"/>
      <c r="CG1265"/>
      <c r="CH1265"/>
      <c r="CI1265"/>
      <c r="CJ1265"/>
      <c r="CK1265"/>
      <c r="CL1265"/>
      <c r="CM1265"/>
      <c r="CN1265"/>
      <c r="CO1265"/>
    </row>
    <row r="1266" spans="2:93" ht="12.75">
      <c r="B1266" s="101"/>
      <c r="C1266" s="83"/>
      <c r="D1266" s="84"/>
      <c r="E1266" s="85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 s="83"/>
      <c r="CF1266" s="84"/>
      <c r="CG1266"/>
      <c r="CH1266"/>
      <c r="CI1266"/>
      <c r="CJ1266"/>
      <c r="CK1266"/>
      <c r="CL1266"/>
      <c r="CM1266"/>
      <c r="CN1266"/>
      <c r="CO1266"/>
    </row>
    <row r="1267" spans="2:93" ht="12.75">
      <c r="B1267" s="101"/>
      <c r="C1267" s="83"/>
      <c r="D1267" s="84"/>
      <c r="E1267" s="85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 s="83"/>
      <c r="CF1267" s="84"/>
      <c r="CG1267"/>
      <c r="CH1267"/>
      <c r="CI1267"/>
      <c r="CJ1267"/>
      <c r="CK1267"/>
      <c r="CL1267"/>
      <c r="CM1267"/>
      <c r="CN1267"/>
      <c r="CO1267"/>
    </row>
    <row r="1268" spans="2:93" ht="12.75">
      <c r="B1268" s="101"/>
      <c r="C1268" s="83"/>
      <c r="D1268" s="84"/>
      <c r="E1268" s="85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 s="83"/>
      <c r="CF1268" s="84"/>
      <c r="CG1268"/>
      <c r="CH1268"/>
      <c r="CI1268"/>
      <c r="CJ1268"/>
      <c r="CK1268"/>
      <c r="CL1268"/>
      <c r="CM1268"/>
      <c r="CN1268"/>
      <c r="CO1268"/>
    </row>
    <row r="1269" spans="2:93" ht="12.75">
      <c r="B1269" s="101"/>
      <c r="C1269" s="83"/>
      <c r="D1269" s="84"/>
      <c r="E1269" s="85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 s="83"/>
      <c r="CF1269" s="84"/>
      <c r="CG1269"/>
      <c r="CH1269"/>
      <c r="CI1269"/>
      <c r="CJ1269"/>
      <c r="CK1269"/>
      <c r="CL1269"/>
      <c r="CM1269"/>
      <c r="CN1269"/>
      <c r="CO1269"/>
    </row>
    <row r="1270" spans="2:93" ht="12.75">
      <c r="B1270" s="101"/>
      <c r="C1270" s="83"/>
      <c r="D1270" s="84"/>
      <c r="E1270" s="85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 s="83"/>
      <c r="CF1270" s="84"/>
      <c r="CG1270"/>
      <c r="CH1270"/>
      <c r="CI1270"/>
      <c r="CJ1270"/>
      <c r="CK1270"/>
      <c r="CL1270"/>
      <c r="CM1270"/>
      <c r="CN1270"/>
      <c r="CO1270"/>
    </row>
    <row r="1271" spans="2:93" ht="12.75">
      <c r="B1271" s="101"/>
      <c r="C1271" s="83"/>
      <c r="D1271" s="84"/>
      <c r="E1271" s="85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 s="83"/>
      <c r="CF1271" s="84"/>
      <c r="CG1271"/>
      <c r="CH1271"/>
      <c r="CI1271"/>
      <c r="CJ1271"/>
      <c r="CK1271"/>
      <c r="CL1271"/>
      <c r="CM1271"/>
      <c r="CN1271"/>
      <c r="CO1271"/>
    </row>
    <row r="1272" spans="2:93" ht="12.75">
      <c r="B1272" s="101"/>
      <c r="C1272" s="83"/>
      <c r="D1272" s="84"/>
      <c r="E1272" s="85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 s="83"/>
      <c r="CF1272" s="84"/>
      <c r="CG1272"/>
      <c r="CH1272"/>
      <c r="CI1272"/>
      <c r="CJ1272"/>
      <c r="CK1272"/>
      <c r="CL1272"/>
      <c r="CM1272"/>
      <c r="CN1272"/>
      <c r="CO1272"/>
    </row>
    <row r="1273" spans="2:93" ht="12.75">
      <c r="B1273" s="101"/>
      <c r="C1273" s="83"/>
      <c r="D1273" s="84"/>
      <c r="E1273" s="85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 s="83"/>
      <c r="CF1273" s="84"/>
      <c r="CG1273"/>
      <c r="CH1273"/>
      <c r="CI1273"/>
      <c r="CJ1273"/>
      <c r="CK1273"/>
      <c r="CL1273"/>
      <c r="CM1273"/>
      <c r="CN1273"/>
      <c r="CO1273"/>
    </row>
    <row r="1274" spans="2:93" ht="12.75">
      <c r="B1274" s="101"/>
      <c r="C1274" s="83"/>
      <c r="D1274" s="86"/>
      <c r="E1274" s="85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 s="83"/>
      <c r="CF1274" s="86"/>
      <c r="CG1274"/>
      <c r="CH1274"/>
      <c r="CI1274"/>
      <c r="CJ1274"/>
      <c r="CK1274"/>
      <c r="CL1274"/>
      <c r="CM1274"/>
      <c r="CN1274"/>
      <c r="CO1274"/>
    </row>
    <row r="1275" spans="2:93" ht="12.75">
      <c r="B1275" s="101"/>
      <c r="C1275" s="83"/>
      <c r="D1275" s="84"/>
      <c r="E1275" s="8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 s="83"/>
      <c r="CF1275" s="84"/>
      <c r="CG1275"/>
      <c r="CH1275"/>
      <c r="CI1275"/>
      <c r="CJ1275"/>
      <c r="CK1275"/>
      <c r="CL1275"/>
      <c r="CM1275"/>
      <c r="CN1275"/>
      <c r="CO1275"/>
    </row>
    <row r="1276" spans="2:93" ht="12.75">
      <c r="B1276" s="101"/>
      <c r="C1276" s="83"/>
      <c r="D1276" s="84"/>
      <c r="E1276" s="85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 s="83"/>
      <c r="CF1276" s="84"/>
      <c r="CG1276"/>
      <c r="CH1276"/>
      <c r="CI1276"/>
      <c r="CJ1276"/>
      <c r="CK1276"/>
      <c r="CL1276"/>
      <c r="CM1276"/>
      <c r="CN1276"/>
      <c r="CO1276"/>
    </row>
    <row r="1277" spans="2:93" ht="12.75">
      <c r="B1277" s="101"/>
      <c r="C1277" s="83"/>
      <c r="D1277" s="84"/>
      <c r="E1277" s="85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 s="83"/>
      <c r="CF1277" s="84"/>
      <c r="CG1277"/>
      <c r="CH1277"/>
      <c r="CI1277"/>
      <c r="CJ1277"/>
      <c r="CK1277"/>
      <c r="CL1277"/>
      <c r="CM1277"/>
      <c r="CN1277"/>
      <c r="CO1277"/>
    </row>
    <row r="1278" spans="2:93" ht="12.75">
      <c r="B1278" s="101"/>
      <c r="C1278" s="83"/>
      <c r="D1278" s="84"/>
      <c r="E1278" s="85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 s="83"/>
      <c r="CF1278" s="84"/>
      <c r="CG1278"/>
      <c r="CH1278"/>
      <c r="CI1278"/>
      <c r="CJ1278"/>
      <c r="CK1278"/>
      <c r="CL1278"/>
      <c r="CM1278"/>
      <c r="CN1278"/>
      <c r="CO1278"/>
    </row>
    <row r="1279" spans="2:93" ht="12.75">
      <c r="B1279" s="101"/>
      <c r="C1279" s="83"/>
      <c r="D1279" s="84"/>
      <c r="E1279" s="85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 s="83"/>
      <c r="CF1279" s="84"/>
      <c r="CG1279"/>
      <c r="CH1279"/>
      <c r="CI1279"/>
      <c r="CJ1279"/>
      <c r="CK1279"/>
      <c r="CL1279"/>
      <c r="CM1279"/>
      <c r="CN1279"/>
      <c r="CO1279"/>
    </row>
    <row r="1280" spans="2:93" ht="12.75">
      <c r="B1280" s="101"/>
      <c r="C1280" s="83"/>
      <c r="D1280" s="84"/>
      <c r="E1280" s="85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 s="83"/>
      <c r="CF1280" s="84"/>
      <c r="CG1280"/>
      <c r="CH1280"/>
      <c r="CI1280"/>
      <c r="CJ1280"/>
      <c r="CK1280"/>
      <c r="CL1280"/>
      <c r="CM1280"/>
      <c r="CN1280"/>
      <c r="CO1280"/>
    </row>
    <row r="1281" spans="2:93" ht="12.75">
      <c r="B1281" s="101"/>
      <c r="C1281" s="83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 s="83"/>
      <c r="CF1281"/>
      <c r="CG1281"/>
      <c r="CH1281"/>
      <c r="CI1281"/>
      <c r="CJ1281"/>
      <c r="CK1281"/>
      <c r="CL1281"/>
      <c r="CM1281"/>
      <c r="CN1281"/>
      <c r="CO1281"/>
    </row>
    <row r="1282" spans="2:93" ht="12.75">
      <c r="B1282" s="101"/>
      <c r="C1282" s="83"/>
      <c r="D1282" s="84"/>
      <c r="E1282" s="85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 s="83"/>
      <c r="CF1282" s="84"/>
      <c r="CG1282"/>
      <c r="CH1282"/>
      <c r="CI1282"/>
      <c r="CJ1282"/>
      <c r="CK1282"/>
      <c r="CL1282"/>
      <c r="CM1282"/>
      <c r="CN1282"/>
      <c r="CO1282"/>
    </row>
    <row r="1283" spans="2:93" ht="12.75">
      <c r="B1283" s="101"/>
      <c r="C1283" s="83"/>
      <c r="D1283" s="86"/>
      <c r="E1283" s="85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 s="83"/>
      <c r="CF1283" s="86"/>
      <c r="CG1283"/>
      <c r="CH1283"/>
      <c r="CI1283"/>
      <c r="CJ1283"/>
      <c r="CK1283"/>
      <c r="CL1283"/>
      <c r="CM1283"/>
      <c r="CN1283"/>
      <c r="CO1283"/>
    </row>
    <row r="1284" spans="2:93" ht="12.75">
      <c r="B1284" s="101"/>
      <c r="C1284" s="83"/>
      <c r="D1284" s="86"/>
      <c r="E1284" s="85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 s="83"/>
      <c r="CF1284" s="86"/>
      <c r="CG1284"/>
      <c r="CH1284"/>
      <c r="CI1284"/>
      <c r="CJ1284"/>
      <c r="CK1284"/>
      <c r="CL1284"/>
      <c r="CM1284"/>
      <c r="CN1284"/>
      <c r="CO1284"/>
    </row>
    <row r="1285" spans="2:93" ht="12.75">
      <c r="B1285" s="101"/>
      <c r="C1285" s="83"/>
      <c r="D1285" s="84"/>
      <c r="E1285" s="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 s="83"/>
      <c r="CF1285" s="84"/>
      <c r="CG1285"/>
      <c r="CH1285"/>
      <c r="CI1285"/>
      <c r="CJ1285"/>
      <c r="CK1285"/>
      <c r="CL1285"/>
      <c r="CM1285"/>
      <c r="CN1285"/>
      <c r="CO1285"/>
    </row>
    <row r="1286" spans="2:93" ht="12.75">
      <c r="B1286" s="101"/>
      <c r="C1286" s="83"/>
      <c r="D1286" s="84"/>
      <c r="E1286" s="85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 s="83"/>
      <c r="CF1286" s="84"/>
      <c r="CG1286"/>
      <c r="CH1286"/>
      <c r="CI1286"/>
      <c r="CJ1286"/>
      <c r="CK1286"/>
      <c r="CL1286"/>
      <c r="CM1286"/>
      <c r="CN1286"/>
      <c r="CO1286"/>
    </row>
    <row r="1287" spans="2:93" ht="12.75">
      <c r="B1287" s="101"/>
      <c r="C1287" s="83"/>
      <c r="D1287" s="84"/>
      <c r="E1287" s="85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 s="83"/>
      <c r="CF1287" s="84"/>
      <c r="CG1287"/>
      <c r="CH1287"/>
      <c r="CI1287"/>
      <c r="CJ1287"/>
      <c r="CK1287"/>
      <c r="CL1287"/>
      <c r="CM1287"/>
      <c r="CN1287"/>
      <c r="CO1287"/>
    </row>
    <row r="1288" spans="2:93" ht="12.75">
      <c r="B1288" s="101"/>
      <c r="C1288" s="83"/>
      <c r="D1288" s="84"/>
      <c r="E1288" s="85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 s="83"/>
      <c r="CF1288" s="84"/>
      <c r="CG1288"/>
      <c r="CH1288"/>
      <c r="CI1288"/>
      <c r="CJ1288"/>
      <c r="CK1288"/>
      <c r="CL1288"/>
      <c r="CM1288"/>
      <c r="CN1288"/>
      <c r="CO1288"/>
    </row>
    <row r="1289" spans="2:93" ht="12.75">
      <c r="B1289" s="101"/>
      <c r="C1289" s="83"/>
      <c r="D1289" s="84"/>
      <c r="E1289" s="85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 s="83"/>
      <c r="CF1289" s="84"/>
      <c r="CG1289"/>
      <c r="CH1289"/>
      <c r="CI1289"/>
      <c r="CJ1289"/>
      <c r="CK1289"/>
      <c r="CL1289"/>
      <c r="CM1289"/>
      <c r="CN1289"/>
      <c r="CO1289"/>
    </row>
    <row r="1290" spans="2:93" ht="12.75">
      <c r="B1290" s="101"/>
      <c r="C1290" s="83"/>
      <c r="D1290" s="84"/>
      <c r="E1290" s="85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 s="83"/>
      <c r="CF1290" s="84"/>
      <c r="CG1290"/>
      <c r="CH1290"/>
      <c r="CI1290"/>
      <c r="CJ1290"/>
      <c r="CK1290"/>
      <c r="CL1290"/>
      <c r="CM1290"/>
      <c r="CN1290"/>
      <c r="CO1290"/>
    </row>
    <row r="1291" spans="2:93" ht="12.75">
      <c r="B1291" s="101"/>
      <c r="C1291" s="83"/>
      <c r="D1291" s="84"/>
      <c r="E1291" s="85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 s="83"/>
      <c r="CF1291" s="84"/>
      <c r="CG1291"/>
      <c r="CH1291"/>
      <c r="CI1291"/>
      <c r="CJ1291"/>
      <c r="CK1291"/>
      <c r="CL1291"/>
      <c r="CM1291"/>
      <c r="CN1291"/>
      <c r="CO1291"/>
    </row>
    <row r="1292" spans="2:93" ht="12.75">
      <c r="B1292" s="101"/>
      <c r="C1292" s="83"/>
      <c r="D1292" s="84"/>
      <c r="E1292" s="85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 s="83"/>
      <c r="CF1292" s="84"/>
      <c r="CG1292"/>
      <c r="CH1292"/>
      <c r="CI1292"/>
      <c r="CJ1292"/>
      <c r="CK1292"/>
      <c r="CL1292"/>
      <c r="CM1292"/>
      <c r="CN1292"/>
      <c r="CO1292"/>
    </row>
    <row r="1293" spans="2:93" ht="12.75">
      <c r="B1293" s="101"/>
      <c r="C1293" s="83"/>
      <c r="D1293" s="84"/>
      <c r="E1293" s="85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 s="83"/>
      <c r="CF1293" s="84"/>
      <c r="CG1293"/>
      <c r="CH1293"/>
      <c r="CI1293"/>
      <c r="CJ1293"/>
      <c r="CK1293"/>
      <c r="CL1293"/>
      <c r="CM1293"/>
      <c r="CN1293"/>
      <c r="CO1293"/>
    </row>
    <row r="1294" spans="2:93" ht="12.75">
      <c r="B1294" s="101"/>
      <c r="C1294" s="83"/>
      <c r="D1294" s="84"/>
      <c r="E1294" s="85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 s="83"/>
      <c r="CF1294" s="84"/>
      <c r="CG1294"/>
      <c r="CH1294"/>
      <c r="CI1294"/>
      <c r="CJ1294"/>
      <c r="CK1294"/>
      <c r="CL1294"/>
      <c r="CM1294"/>
      <c r="CN1294"/>
      <c r="CO1294"/>
    </row>
    <row r="1295" spans="2:93" ht="12.75">
      <c r="B1295" s="101"/>
      <c r="C1295" s="83"/>
      <c r="D1295" s="84"/>
      <c r="E1295" s="8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 s="83"/>
      <c r="CF1295" s="84"/>
      <c r="CG1295"/>
      <c r="CH1295"/>
      <c r="CI1295"/>
      <c r="CJ1295"/>
      <c r="CK1295"/>
      <c r="CL1295"/>
      <c r="CM1295"/>
      <c r="CN1295"/>
      <c r="CO1295"/>
    </row>
    <row r="1296" spans="2:93" ht="12.75">
      <c r="B1296" s="101"/>
      <c r="C1296" s="83"/>
      <c r="D1296" s="86"/>
      <c r="E1296" s="85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 s="83"/>
      <c r="CF1296" s="86"/>
      <c r="CG1296"/>
      <c r="CH1296"/>
      <c r="CI1296"/>
      <c r="CJ1296"/>
      <c r="CK1296"/>
      <c r="CL1296"/>
      <c r="CM1296"/>
      <c r="CN1296"/>
      <c r="CO1296"/>
    </row>
    <row r="1297" spans="2:93" ht="12.75">
      <c r="B1297" s="101"/>
      <c r="C1297" s="83"/>
      <c r="D1297" s="84"/>
      <c r="E1297" s="85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 s="83"/>
      <c r="CF1297" s="84"/>
      <c r="CG1297"/>
      <c r="CH1297"/>
      <c r="CI1297"/>
      <c r="CJ1297"/>
      <c r="CK1297"/>
      <c r="CL1297"/>
      <c r="CM1297"/>
      <c r="CN1297"/>
      <c r="CO1297"/>
    </row>
    <row r="1298" spans="2:93" ht="12.75">
      <c r="B1298" s="101"/>
      <c r="C1298" s="83"/>
      <c r="D1298" s="84"/>
      <c r="E1298" s="85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 s="83"/>
      <c r="CF1298" s="84"/>
      <c r="CG1298"/>
      <c r="CH1298"/>
      <c r="CI1298"/>
      <c r="CJ1298"/>
      <c r="CK1298"/>
      <c r="CL1298"/>
      <c r="CM1298"/>
      <c r="CN1298"/>
      <c r="CO1298"/>
    </row>
    <row r="1299" spans="2:93" ht="12.75">
      <c r="B1299" s="101"/>
      <c r="C1299" s="83"/>
      <c r="D1299" s="84"/>
      <c r="E1299" s="85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 s="83"/>
      <c r="CF1299" s="84"/>
      <c r="CG1299"/>
      <c r="CH1299"/>
      <c r="CI1299"/>
      <c r="CJ1299"/>
      <c r="CK1299"/>
      <c r="CL1299"/>
      <c r="CM1299"/>
      <c r="CN1299"/>
      <c r="CO1299"/>
    </row>
    <row r="1300" spans="2:93" ht="12.75">
      <c r="B1300" s="101"/>
      <c r="C1300" s="83"/>
      <c r="D1300" s="84"/>
      <c r="E1300" s="85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 s="83"/>
      <c r="CF1300" s="84"/>
      <c r="CG1300"/>
      <c r="CH1300"/>
      <c r="CI1300"/>
      <c r="CJ1300"/>
      <c r="CK1300"/>
      <c r="CL1300"/>
      <c r="CM1300"/>
      <c r="CN1300"/>
      <c r="CO1300"/>
    </row>
    <row r="1301" spans="2:93" ht="12.75">
      <c r="B1301" s="101"/>
      <c r="C1301" s="83"/>
      <c r="D1301" s="84"/>
      <c r="E1301" s="85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 s="83"/>
      <c r="CF1301" s="84"/>
      <c r="CG1301"/>
      <c r="CH1301"/>
      <c r="CI1301"/>
      <c r="CJ1301"/>
      <c r="CK1301"/>
      <c r="CL1301"/>
      <c r="CM1301"/>
      <c r="CN1301"/>
      <c r="CO1301"/>
    </row>
    <row r="1302" spans="2:93" ht="12.75">
      <c r="B1302" s="101"/>
      <c r="C1302" s="83"/>
      <c r="D1302" s="84"/>
      <c r="E1302" s="85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 s="83"/>
      <c r="CF1302" s="84"/>
      <c r="CG1302"/>
      <c r="CH1302"/>
      <c r="CI1302"/>
      <c r="CJ1302"/>
      <c r="CK1302"/>
      <c r="CL1302"/>
      <c r="CM1302"/>
      <c r="CN1302"/>
      <c r="CO1302"/>
    </row>
    <row r="1303" spans="2:93" ht="12.75">
      <c r="B1303" s="101"/>
      <c r="C1303" s="83"/>
      <c r="D1303" s="84"/>
      <c r="E1303" s="85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 s="83"/>
      <c r="CF1303" s="84"/>
      <c r="CG1303"/>
      <c r="CH1303"/>
      <c r="CI1303"/>
      <c r="CJ1303"/>
      <c r="CK1303"/>
      <c r="CL1303"/>
      <c r="CM1303"/>
      <c r="CN1303"/>
      <c r="CO1303"/>
    </row>
    <row r="1304" spans="2:93" ht="12.75">
      <c r="B1304" s="101"/>
      <c r="C1304" s="83"/>
      <c r="D1304" s="84"/>
      <c r="E1304" s="85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 s="83"/>
      <c r="CF1304" s="84"/>
      <c r="CG1304"/>
      <c r="CH1304"/>
      <c r="CI1304"/>
      <c r="CJ1304"/>
      <c r="CK1304"/>
      <c r="CL1304"/>
      <c r="CM1304"/>
      <c r="CN1304"/>
      <c r="CO1304"/>
    </row>
    <row r="1305" spans="2:93" ht="12.75">
      <c r="B1305" s="101"/>
      <c r="C1305" s="83"/>
      <c r="D1305" s="84"/>
      <c r="E1305" s="8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 s="83"/>
      <c r="CF1305" s="84"/>
      <c r="CG1305"/>
      <c r="CH1305"/>
      <c r="CI1305"/>
      <c r="CJ1305"/>
      <c r="CK1305"/>
      <c r="CL1305"/>
      <c r="CM1305"/>
      <c r="CN1305"/>
      <c r="CO1305"/>
    </row>
    <row r="1306" spans="2:93" ht="12.75">
      <c r="B1306" s="101"/>
      <c r="C1306" s="83"/>
      <c r="D1306" s="84"/>
      <c r="E1306" s="85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 s="83"/>
      <c r="CF1306" s="84"/>
      <c r="CG1306"/>
      <c r="CH1306"/>
      <c r="CI1306"/>
      <c r="CJ1306"/>
      <c r="CK1306"/>
      <c r="CL1306"/>
      <c r="CM1306"/>
      <c r="CN1306"/>
      <c r="CO1306"/>
    </row>
    <row r="1307" spans="2:93" ht="12.75">
      <c r="B1307" s="101"/>
      <c r="C1307" s="83"/>
      <c r="D1307" s="84"/>
      <c r="E1307" s="85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 s="83"/>
      <c r="CF1307" s="84"/>
      <c r="CG1307"/>
      <c r="CH1307"/>
      <c r="CI1307"/>
      <c r="CJ1307"/>
      <c r="CK1307"/>
      <c r="CL1307"/>
      <c r="CM1307"/>
      <c r="CN1307"/>
      <c r="CO1307"/>
    </row>
    <row r="1308" spans="2:93" ht="12.75">
      <c r="B1308" s="101"/>
      <c r="C1308" s="83"/>
      <c r="D1308" s="84"/>
      <c r="E1308" s="85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 s="83"/>
      <c r="CF1308" s="84"/>
      <c r="CG1308"/>
      <c r="CH1308"/>
      <c r="CI1308"/>
      <c r="CJ1308"/>
      <c r="CK1308"/>
      <c r="CL1308"/>
      <c r="CM1308"/>
      <c r="CN1308"/>
      <c r="CO1308"/>
    </row>
    <row r="1309" spans="2:93" ht="12.75">
      <c r="B1309" s="101"/>
      <c r="C1309" s="83"/>
      <c r="D1309" s="84"/>
      <c r="E1309" s="85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 s="83"/>
      <c r="CF1309" s="84"/>
      <c r="CG1309"/>
      <c r="CH1309"/>
      <c r="CI1309"/>
      <c r="CJ1309"/>
      <c r="CK1309"/>
      <c r="CL1309"/>
      <c r="CM1309"/>
      <c r="CN1309"/>
      <c r="CO1309"/>
    </row>
    <row r="1310" spans="2:93" ht="12.75">
      <c r="B1310" s="101"/>
      <c r="C1310" s="83"/>
      <c r="D1310" s="84"/>
      <c r="E1310" s="85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 s="83"/>
      <c r="CF1310" s="84"/>
      <c r="CG1310"/>
      <c r="CH1310"/>
      <c r="CI1310"/>
      <c r="CJ1310"/>
      <c r="CK1310"/>
      <c r="CL1310"/>
      <c r="CM1310"/>
      <c r="CN1310"/>
      <c r="CO1310"/>
    </row>
    <row r="1311" spans="2:93" ht="12.75">
      <c r="B1311" s="101"/>
      <c r="C1311" s="83"/>
      <c r="D1311" s="84"/>
      <c r="E1311" s="85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 s="83"/>
      <c r="CF1311" s="84"/>
      <c r="CG1311"/>
      <c r="CH1311"/>
      <c r="CI1311"/>
      <c r="CJ1311"/>
      <c r="CK1311"/>
      <c r="CL1311"/>
      <c r="CM1311"/>
      <c r="CN1311"/>
      <c r="CO1311"/>
    </row>
    <row r="1312" spans="2:93" ht="12.75">
      <c r="B1312" s="101"/>
      <c r="C1312" s="83"/>
      <c r="D1312" s="84"/>
      <c r="E1312" s="85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 s="83"/>
      <c r="CF1312" s="84"/>
      <c r="CG1312"/>
      <c r="CH1312"/>
      <c r="CI1312"/>
      <c r="CJ1312"/>
      <c r="CK1312"/>
      <c r="CL1312"/>
      <c r="CM1312"/>
      <c r="CN1312"/>
      <c r="CO1312"/>
    </row>
    <row r="1313" spans="2:93" ht="12.75">
      <c r="B1313" s="101"/>
      <c r="C1313" s="83"/>
      <c r="D1313" s="84"/>
      <c r="E1313" s="85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 s="83"/>
      <c r="CF1313" s="84"/>
      <c r="CG1313"/>
      <c r="CH1313"/>
      <c r="CI1313"/>
      <c r="CJ1313"/>
      <c r="CK1313"/>
      <c r="CL1313"/>
      <c r="CM1313"/>
      <c r="CN1313"/>
      <c r="CO1313"/>
    </row>
    <row r="1314" spans="2:93" ht="12.75">
      <c r="B1314" s="101"/>
      <c r="C1314" s="83"/>
      <c r="D1314" s="84"/>
      <c r="E1314" s="85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 s="83"/>
      <c r="CF1314" s="84"/>
      <c r="CG1314"/>
      <c r="CH1314"/>
      <c r="CI1314"/>
      <c r="CJ1314"/>
      <c r="CK1314"/>
      <c r="CL1314"/>
      <c r="CM1314"/>
      <c r="CN1314"/>
      <c r="CO1314"/>
    </row>
    <row r="1315" spans="2:93" ht="12.75">
      <c r="B1315" s="101"/>
      <c r="C1315" s="83"/>
      <c r="D1315" s="84"/>
      <c r="E1315" s="8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 s="83"/>
      <c r="CF1315" s="84"/>
      <c r="CG1315"/>
      <c r="CH1315"/>
      <c r="CI1315"/>
      <c r="CJ1315"/>
      <c r="CK1315"/>
      <c r="CL1315"/>
      <c r="CM1315"/>
      <c r="CN1315"/>
      <c r="CO1315"/>
    </row>
    <row r="1316" spans="2:93" ht="12.75">
      <c r="B1316" s="101"/>
      <c r="C1316" s="83"/>
      <c r="D1316" s="84"/>
      <c r="E1316" s="85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 s="83"/>
      <c r="CF1316" s="84"/>
      <c r="CG1316"/>
      <c r="CH1316"/>
      <c r="CI1316"/>
      <c r="CJ1316"/>
      <c r="CK1316"/>
      <c r="CL1316"/>
      <c r="CM1316"/>
      <c r="CN1316"/>
      <c r="CO1316"/>
    </row>
    <row r="1317" spans="2:93" ht="12.75">
      <c r="B1317" s="101"/>
      <c r="C1317" s="83"/>
      <c r="D1317" s="84"/>
      <c r="E1317" s="85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 s="83"/>
      <c r="CF1317" s="84"/>
      <c r="CG1317"/>
      <c r="CH1317"/>
      <c r="CI1317"/>
      <c r="CJ1317"/>
      <c r="CK1317"/>
      <c r="CL1317"/>
      <c r="CM1317"/>
      <c r="CN1317"/>
      <c r="CO1317"/>
    </row>
    <row r="1318" spans="2:93" ht="12.75">
      <c r="B1318" s="101"/>
      <c r="C1318" s="83"/>
      <c r="D1318" s="84"/>
      <c r="E1318" s="85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 s="83"/>
      <c r="CF1318" s="84"/>
      <c r="CG1318"/>
      <c r="CH1318"/>
      <c r="CI1318"/>
      <c r="CJ1318"/>
      <c r="CK1318"/>
      <c r="CL1318"/>
      <c r="CM1318"/>
      <c r="CN1318"/>
      <c r="CO1318"/>
    </row>
    <row r="1319" spans="2:93" ht="12.75">
      <c r="B1319" s="101"/>
      <c r="C1319" s="83"/>
      <c r="D1319" s="84"/>
      <c r="E1319" s="85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 s="83"/>
      <c r="CF1319" s="84"/>
      <c r="CG1319"/>
      <c r="CH1319"/>
      <c r="CI1319"/>
      <c r="CJ1319"/>
      <c r="CK1319"/>
      <c r="CL1319"/>
      <c r="CM1319"/>
      <c r="CN1319"/>
      <c r="CO1319"/>
    </row>
    <row r="1320" spans="2:93" ht="12.75">
      <c r="B1320" s="101"/>
      <c r="C1320" s="83"/>
      <c r="D1320" s="84"/>
      <c r="E1320" s="85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 s="83"/>
      <c r="CF1320" s="84"/>
      <c r="CG1320"/>
      <c r="CH1320"/>
      <c r="CI1320"/>
      <c r="CJ1320"/>
      <c r="CK1320"/>
      <c r="CL1320"/>
      <c r="CM1320"/>
      <c r="CN1320"/>
      <c r="CO1320"/>
    </row>
    <row r="1321" spans="2:93" ht="12.75">
      <c r="B1321" s="101"/>
      <c r="C1321" s="83"/>
      <c r="D1321" s="84"/>
      <c r="E1321" s="85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 s="83"/>
      <c r="CF1321" s="84"/>
      <c r="CG1321"/>
      <c r="CH1321"/>
      <c r="CI1321"/>
      <c r="CJ1321"/>
      <c r="CK1321"/>
      <c r="CL1321"/>
      <c r="CM1321"/>
      <c r="CN1321"/>
      <c r="CO1321"/>
    </row>
    <row r="1322" spans="2:93" ht="12.75">
      <c r="B1322" s="101"/>
      <c r="C1322" s="83"/>
      <c r="D1322" s="84"/>
      <c r="E1322" s="85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 s="83"/>
      <c r="CF1322" s="84"/>
      <c r="CG1322"/>
      <c r="CH1322"/>
      <c r="CI1322"/>
      <c r="CJ1322"/>
      <c r="CK1322"/>
      <c r="CL1322"/>
      <c r="CM1322"/>
      <c r="CN1322"/>
      <c r="CO1322"/>
    </row>
    <row r="1323" spans="2:93" ht="12.75">
      <c r="B1323" s="101"/>
      <c r="C1323" s="83"/>
      <c r="D1323" s="84"/>
      <c r="E1323" s="85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 s="83"/>
      <c r="CF1323" s="84"/>
      <c r="CG1323"/>
      <c r="CH1323"/>
      <c r="CI1323"/>
      <c r="CJ1323"/>
      <c r="CK1323"/>
      <c r="CL1323"/>
      <c r="CM1323"/>
      <c r="CN1323"/>
      <c r="CO1323"/>
    </row>
    <row r="1324" spans="2:93" ht="12.75">
      <c r="B1324" s="101"/>
      <c r="C1324" s="83"/>
      <c r="D1324" s="84"/>
      <c r="E1324" s="85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 s="83"/>
      <c r="CF1324" s="84"/>
      <c r="CG1324"/>
      <c r="CH1324"/>
      <c r="CI1324"/>
      <c r="CJ1324"/>
      <c r="CK1324"/>
      <c r="CL1324"/>
      <c r="CM1324"/>
      <c r="CN1324"/>
      <c r="CO1324"/>
    </row>
    <row r="1325" spans="2:93" ht="12.75">
      <c r="B1325" s="101"/>
      <c r="C1325" s="83"/>
      <c r="D1325" s="84"/>
      <c r="E1325" s="8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 s="83"/>
      <c r="CF1325" s="84"/>
      <c r="CG1325"/>
      <c r="CH1325"/>
      <c r="CI1325"/>
      <c r="CJ1325"/>
      <c r="CK1325"/>
      <c r="CL1325"/>
      <c r="CM1325"/>
      <c r="CN1325"/>
      <c r="CO1325"/>
    </row>
    <row r="1326" spans="2:93" ht="12.75">
      <c r="B1326" s="101"/>
      <c r="C1326" s="83"/>
      <c r="D1326" s="84"/>
      <c r="E1326" s="85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 s="83"/>
      <c r="CF1326" s="84"/>
      <c r="CG1326"/>
      <c r="CH1326"/>
      <c r="CI1326"/>
      <c r="CJ1326"/>
      <c r="CK1326"/>
      <c r="CL1326"/>
      <c r="CM1326"/>
      <c r="CN1326"/>
      <c r="CO1326"/>
    </row>
    <row r="1327" spans="2:93" ht="12.75">
      <c r="B1327" s="101"/>
      <c r="C1327" s="83"/>
      <c r="D1327" s="84"/>
      <c r="E1327" s="85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 s="83"/>
      <c r="CF1327" s="84"/>
      <c r="CG1327"/>
      <c r="CH1327"/>
      <c r="CI1327"/>
      <c r="CJ1327"/>
      <c r="CK1327"/>
      <c r="CL1327"/>
      <c r="CM1327"/>
      <c r="CN1327"/>
      <c r="CO1327"/>
    </row>
    <row r="1328" spans="2:93" ht="12.75">
      <c r="B1328" s="101"/>
      <c r="C1328" s="83"/>
      <c r="D1328" s="84"/>
      <c r="E1328" s="85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 s="83"/>
      <c r="CF1328" s="84"/>
      <c r="CG1328"/>
      <c r="CH1328"/>
      <c r="CI1328"/>
      <c r="CJ1328"/>
      <c r="CK1328"/>
      <c r="CL1328"/>
      <c r="CM1328"/>
      <c r="CN1328"/>
      <c r="CO1328"/>
    </row>
    <row r="1329" spans="2:93" ht="12.75">
      <c r="B1329" s="101"/>
      <c r="C1329" s="83"/>
      <c r="D1329" s="84"/>
      <c r="E1329" s="85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 s="83"/>
      <c r="CF1329" s="84"/>
      <c r="CG1329"/>
      <c r="CH1329"/>
      <c r="CI1329"/>
      <c r="CJ1329"/>
      <c r="CK1329"/>
      <c r="CL1329"/>
      <c r="CM1329"/>
      <c r="CN1329"/>
      <c r="CO1329"/>
    </row>
    <row r="1330" spans="2:93" ht="12.75">
      <c r="B1330" s="101"/>
      <c r="C1330" s="83"/>
      <c r="D1330" s="84"/>
      <c r="E1330" s="85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 s="83"/>
      <c r="CF1330" s="84"/>
      <c r="CG1330"/>
      <c r="CH1330"/>
      <c r="CI1330"/>
      <c r="CJ1330"/>
      <c r="CK1330"/>
      <c r="CL1330"/>
      <c r="CM1330"/>
      <c r="CN1330"/>
      <c r="CO1330"/>
    </row>
    <row r="1331" spans="2:93" ht="12.75">
      <c r="B1331" s="101"/>
      <c r="C1331" s="83"/>
      <c r="D1331" s="84"/>
      <c r="E1331" s="85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 s="83"/>
      <c r="CF1331" s="84"/>
      <c r="CG1331"/>
      <c r="CH1331"/>
      <c r="CI1331"/>
      <c r="CJ1331"/>
      <c r="CK1331"/>
      <c r="CL1331"/>
      <c r="CM1331"/>
      <c r="CN1331"/>
      <c r="CO1331"/>
    </row>
    <row r="1332" spans="2:93" ht="12.75">
      <c r="B1332" s="101"/>
      <c r="C1332" s="83"/>
      <c r="D1332" s="84"/>
      <c r="E1332" s="85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 s="83"/>
      <c r="CF1332" s="84"/>
      <c r="CG1332"/>
      <c r="CH1332"/>
      <c r="CI1332"/>
      <c r="CJ1332"/>
      <c r="CK1332"/>
      <c r="CL1332"/>
      <c r="CM1332"/>
      <c r="CN1332"/>
      <c r="CO1332"/>
    </row>
    <row r="1333" spans="2:93" ht="12.75">
      <c r="B1333" s="101"/>
      <c r="C1333" s="83"/>
      <c r="D1333" s="84"/>
      <c r="E1333" s="85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 s="83"/>
      <c r="CF1333" s="84"/>
      <c r="CG1333"/>
      <c r="CH1333"/>
      <c r="CI1333"/>
      <c r="CJ1333"/>
      <c r="CK1333"/>
      <c r="CL1333"/>
      <c r="CM1333"/>
      <c r="CN1333"/>
      <c r="CO1333"/>
    </row>
    <row r="1334" spans="2:93" ht="12.75">
      <c r="B1334" s="101"/>
      <c r="C1334" s="83"/>
      <c r="D1334" s="84"/>
      <c r="E1334" s="85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 s="83"/>
      <c r="CF1334" s="84"/>
      <c r="CG1334"/>
      <c r="CH1334"/>
      <c r="CI1334"/>
      <c r="CJ1334"/>
      <c r="CK1334"/>
      <c r="CL1334"/>
      <c r="CM1334"/>
      <c r="CN1334"/>
      <c r="CO1334"/>
    </row>
    <row r="1335" spans="2:93" ht="12.75">
      <c r="B1335" s="101"/>
      <c r="C1335" s="83"/>
      <c r="D1335" s="84"/>
      <c r="E1335" s="8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 s="83"/>
      <c r="CF1335" s="84"/>
      <c r="CG1335"/>
      <c r="CH1335"/>
      <c r="CI1335"/>
      <c r="CJ1335"/>
      <c r="CK1335"/>
      <c r="CL1335"/>
      <c r="CM1335"/>
      <c r="CN1335"/>
      <c r="CO1335"/>
    </row>
    <row r="1336" spans="2:93" ht="12.75">
      <c r="B1336" s="101"/>
      <c r="C1336" s="83"/>
      <c r="D1336" s="84"/>
      <c r="E1336" s="85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 s="83"/>
      <c r="CF1336" s="84"/>
      <c r="CG1336"/>
      <c r="CH1336"/>
      <c r="CI1336"/>
      <c r="CJ1336"/>
      <c r="CK1336"/>
      <c r="CL1336"/>
      <c r="CM1336"/>
      <c r="CN1336"/>
      <c r="CO1336"/>
    </row>
    <row r="1337" spans="2:93" ht="12.75">
      <c r="B1337" s="101"/>
      <c r="C1337" s="83"/>
      <c r="D1337" s="84"/>
      <c r="E1337" s="85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 s="83"/>
      <c r="CF1337" s="84"/>
      <c r="CG1337"/>
      <c r="CH1337"/>
      <c r="CI1337"/>
      <c r="CJ1337"/>
      <c r="CK1337"/>
      <c r="CL1337"/>
      <c r="CM1337"/>
      <c r="CN1337"/>
      <c r="CO1337"/>
    </row>
    <row r="1338" spans="2:93" ht="12.75">
      <c r="B1338" s="101"/>
      <c r="C1338" s="83"/>
      <c r="D1338" s="84"/>
      <c r="E1338" s="85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 s="83"/>
      <c r="CF1338" s="84"/>
      <c r="CG1338"/>
      <c r="CH1338"/>
      <c r="CI1338"/>
      <c r="CJ1338"/>
      <c r="CK1338"/>
      <c r="CL1338"/>
      <c r="CM1338"/>
      <c r="CN1338"/>
      <c r="CO1338"/>
    </row>
    <row r="1339" spans="2:93" ht="12.75">
      <c r="B1339" s="101"/>
      <c r="C1339" s="83"/>
      <c r="D1339" s="84"/>
      <c r="E1339" s="85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 s="83"/>
      <c r="CF1339" s="84"/>
      <c r="CG1339"/>
      <c r="CH1339"/>
      <c r="CI1339"/>
      <c r="CJ1339"/>
      <c r="CK1339"/>
      <c r="CL1339"/>
      <c r="CM1339"/>
      <c r="CN1339"/>
      <c r="CO1339"/>
    </row>
    <row r="1340" spans="2:93" ht="12.75">
      <c r="B1340" s="101"/>
      <c r="C1340" s="83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 s="83"/>
      <c r="CF1340"/>
      <c r="CG1340"/>
      <c r="CH1340"/>
      <c r="CI1340"/>
      <c r="CJ1340"/>
      <c r="CK1340"/>
      <c r="CL1340"/>
      <c r="CM1340"/>
      <c r="CN1340"/>
      <c r="CO1340"/>
    </row>
    <row r="1341" spans="2:93" ht="12.75">
      <c r="B1341" s="101"/>
      <c r="C1341" s="83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 s="83"/>
      <c r="CF1341"/>
      <c r="CG1341"/>
      <c r="CH1341"/>
      <c r="CI1341"/>
      <c r="CJ1341"/>
      <c r="CK1341"/>
      <c r="CL1341"/>
      <c r="CM1341"/>
      <c r="CN1341"/>
      <c r="CO1341"/>
    </row>
    <row r="1342" spans="2:93" ht="12.75">
      <c r="B1342" s="101"/>
      <c r="C1342" s="83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 s="83"/>
      <c r="CF1342"/>
      <c r="CG1342"/>
      <c r="CH1342"/>
      <c r="CI1342"/>
      <c r="CJ1342"/>
      <c r="CK1342"/>
      <c r="CL1342"/>
      <c r="CM1342"/>
      <c r="CN1342"/>
      <c r="CO1342"/>
    </row>
    <row r="1343" spans="2:93" ht="12.75">
      <c r="B1343" s="101"/>
      <c r="C1343" s="83"/>
      <c r="D1343" s="84"/>
      <c r="E1343" s="85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 s="83"/>
      <c r="CF1343" s="84"/>
      <c r="CG1343"/>
      <c r="CH1343"/>
      <c r="CI1343"/>
      <c r="CJ1343"/>
      <c r="CK1343"/>
      <c r="CL1343"/>
      <c r="CM1343"/>
      <c r="CN1343"/>
      <c r="CO1343"/>
    </row>
    <row r="1344" spans="2:93" ht="12.75">
      <c r="B1344" s="101"/>
      <c r="C1344" s="83"/>
      <c r="D1344" s="84"/>
      <c r="E1344" s="85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 s="83"/>
      <c r="CF1344" s="84"/>
      <c r="CG1344"/>
      <c r="CH1344"/>
      <c r="CI1344"/>
      <c r="CJ1344"/>
      <c r="CK1344"/>
      <c r="CL1344"/>
      <c r="CM1344"/>
      <c r="CN1344"/>
      <c r="CO1344"/>
    </row>
    <row r="1345" spans="2:93" ht="12.75">
      <c r="B1345" s="101"/>
      <c r="C1345" s="83"/>
      <c r="D1345" s="84"/>
      <c r="E1345" s="8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 s="83"/>
      <c r="CF1345" s="84"/>
      <c r="CG1345"/>
      <c r="CH1345"/>
      <c r="CI1345"/>
      <c r="CJ1345"/>
      <c r="CK1345"/>
      <c r="CL1345"/>
      <c r="CM1345"/>
      <c r="CN1345"/>
      <c r="CO1345"/>
    </row>
    <row r="1346" spans="2:93" ht="12.75">
      <c r="B1346" s="101"/>
      <c r="C1346" s="83"/>
      <c r="D1346" s="84"/>
      <c r="E1346" s="85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 s="83"/>
      <c r="CF1346" s="84"/>
      <c r="CG1346"/>
      <c r="CH1346"/>
      <c r="CI1346"/>
      <c r="CJ1346"/>
      <c r="CK1346"/>
      <c r="CL1346"/>
      <c r="CM1346"/>
      <c r="CN1346"/>
      <c r="CO1346"/>
    </row>
    <row r="1347" spans="2:93" ht="12.75">
      <c r="B1347" s="101"/>
      <c r="C1347" s="83"/>
      <c r="D1347" s="84"/>
      <c r="E1347" s="85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 s="83"/>
      <c r="CF1347" s="84"/>
      <c r="CG1347"/>
      <c r="CH1347"/>
      <c r="CI1347"/>
      <c r="CJ1347"/>
      <c r="CK1347"/>
      <c r="CL1347"/>
      <c r="CM1347"/>
      <c r="CN1347"/>
      <c r="CO1347"/>
    </row>
    <row r="1348" spans="2:93" ht="12.75">
      <c r="B1348" s="101"/>
      <c r="C1348" s="83"/>
      <c r="D1348" s="84"/>
      <c r="E1348" s="85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 s="83"/>
      <c r="CF1348" s="84"/>
      <c r="CG1348"/>
      <c r="CH1348"/>
      <c r="CI1348"/>
      <c r="CJ1348"/>
      <c r="CK1348"/>
      <c r="CL1348"/>
      <c r="CM1348"/>
      <c r="CN1348"/>
      <c r="CO1348"/>
    </row>
    <row r="1349" spans="2:93" ht="12.75">
      <c r="B1349" s="101"/>
      <c r="C1349" s="83"/>
      <c r="D1349" s="84"/>
      <c r="E1349" s="85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 s="83"/>
      <c r="CF1349" s="84"/>
      <c r="CG1349"/>
      <c r="CH1349"/>
      <c r="CI1349"/>
      <c r="CJ1349"/>
      <c r="CK1349"/>
      <c r="CL1349"/>
      <c r="CM1349"/>
      <c r="CN1349"/>
      <c r="CO1349"/>
    </row>
    <row r="1350" spans="2:93" ht="12.75">
      <c r="B1350" s="101"/>
      <c r="C1350" s="83"/>
      <c r="D1350" s="84"/>
      <c r="E1350" s="85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 s="83"/>
      <c r="CF1350" s="84"/>
      <c r="CG1350"/>
      <c r="CH1350"/>
      <c r="CI1350"/>
      <c r="CJ1350"/>
      <c r="CK1350"/>
      <c r="CL1350"/>
      <c r="CM1350"/>
      <c r="CN1350"/>
      <c r="CO1350"/>
    </row>
    <row r="1351" spans="2:93" ht="12.75">
      <c r="B1351" s="101"/>
      <c r="C1351" s="83"/>
      <c r="D1351" s="84"/>
      <c r="E1351" s="85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 s="83"/>
      <c r="CF1351" s="84"/>
      <c r="CG1351"/>
      <c r="CH1351"/>
      <c r="CI1351"/>
      <c r="CJ1351"/>
      <c r="CK1351"/>
      <c r="CL1351"/>
      <c r="CM1351"/>
      <c r="CN1351"/>
      <c r="CO1351"/>
    </row>
    <row r="1352" spans="2:93" ht="12.75">
      <c r="B1352" s="101"/>
      <c r="C1352" s="83"/>
      <c r="D1352" s="84"/>
      <c r="E1352" s="85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 s="83"/>
      <c r="CF1352" s="84"/>
      <c r="CG1352"/>
      <c r="CH1352"/>
      <c r="CI1352"/>
      <c r="CJ1352"/>
      <c r="CK1352"/>
      <c r="CL1352"/>
      <c r="CM1352"/>
      <c r="CN1352"/>
      <c r="CO1352"/>
    </row>
    <row r="1353" spans="2:93" ht="12.75">
      <c r="B1353" s="101"/>
      <c r="C1353" s="83"/>
      <c r="D1353" s="84"/>
      <c r="E1353" s="85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 s="83"/>
      <c r="CF1353" s="84"/>
      <c r="CG1353"/>
      <c r="CH1353"/>
      <c r="CI1353"/>
      <c r="CJ1353"/>
      <c r="CK1353"/>
      <c r="CL1353"/>
      <c r="CM1353"/>
      <c r="CN1353"/>
      <c r="CO1353"/>
    </row>
    <row r="1354" spans="2:93" ht="12.75">
      <c r="B1354" s="101"/>
      <c r="C1354" s="83"/>
      <c r="D1354" s="84"/>
      <c r="E1354" s="85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 s="83"/>
      <c r="CF1354" s="84"/>
      <c r="CG1354"/>
      <c r="CH1354"/>
      <c r="CI1354"/>
      <c r="CJ1354"/>
      <c r="CK1354"/>
      <c r="CL1354"/>
      <c r="CM1354"/>
      <c r="CN1354"/>
      <c r="CO1354"/>
    </row>
    <row r="1355" spans="2:93" ht="12.75">
      <c r="B1355" s="101"/>
      <c r="C1355" s="83"/>
      <c r="D1355" s="84"/>
      <c r="E1355" s="8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 s="83"/>
      <c r="CF1355" s="84"/>
      <c r="CG1355"/>
      <c r="CH1355"/>
      <c r="CI1355"/>
      <c r="CJ1355"/>
      <c r="CK1355"/>
      <c r="CL1355"/>
      <c r="CM1355"/>
      <c r="CN1355"/>
      <c r="CO1355"/>
    </row>
    <row r="1356" spans="2:93" ht="12.75">
      <c r="B1356" s="101"/>
      <c r="C1356" s="83"/>
      <c r="D1356" s="84"/>
      <c r="E1356" s="85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 s="83"/>
      <c r="CF1356" s="84"/>
      <c r="CG1356"/>
      <c r="CH1356"/>
      <c r="CI1356"/>
      <c r="CJ1356"/>
      <c r="CK1356"/>
      <c r="CL1356"/>
      <c r="CM1356"/>
      <c r="CN1356"/>
      <c r="CO1356"/>
    </row>
    <row r="1357" spans="2:93" ht="12.75">
      <c r="B1357" s="101"/>
      <c r="C1357" s="83"/>
      <c r="D1357" s="84"/>
      <c r="E1357" s="85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 s="83"/>
      <c r="CF1357" s="84"/>
      <c r="CG1357"/>
      <c r="CH1357"/>
      <c r="CI1357"/>
      <c r="CJ1357"/>
      <c r="CK1357"/>
      <c r="CL1357"/>
      <c r="CM1357"/>
      <c r="CN1357"/>
      <c r="CO1357"/>
    </row>
    <row r="1358" spans="2:93" ht="12.75">
      <c r="B1358" s="101"/>
      <c r="C1358" s="83"/>
      <c r="D1358" s="84"/>
      <c r="E1358" s="85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 s="83"/>
      <c r="CF1358" s="84"/>
      <c r="CG1358"/>
      <c r="CH1358"/>
      <c r="CI1358"/>
      <c r="CJ1358"/>
      <c r="CK1358"/>
      <c r="CL1358"/>
      <c r="CM1358"/>
      <c r="CN1358"/>
      <c r="CO1358"/>
    </row>
    <row r="1359" spans="2:93" ht="12.75">
      <c r="B1359" s="101"/>
      <c r="C1359" s="83"/>
      <c r="D1359" s="84"/>
      <c r="E1359" s="85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 s="83"/>
      <c r="CF1359" s="84"/>
      <c r="CG1359"/>
      <c r="CH1359"/>
      <c r="CI1359"/>
      <c r="CJ1359"/>
      <c r="CK1359"/>
      <c r="CL1359"/>
      <c r="CM1359"/>
      <c r="CN1359"/>
      <c r="CO1359"/>
    </row>
    <row r="1360" spans="2:93" ht="12.75">
      <c r="B1360" s="101"/>
      <c r="C1360" s="83"/>
      <c r="D1360" s="84"/>
      <c r="E1360" s="85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 s="83"/>
      <c r="CF1360" s="84"/>
      <c r="CG1360"/>
      <c r="CH1360"/>
      <c r="CI1360"/>
      <c r="CJ1360"/>
      <c r="CK1360"/>
      <c r="CL1360"/>
      <c r="CM1360"/>
      <c r="CN1360"/>
      <c r="CO1360"/>
    </row>
    <row r="1361" spans="2:93" ht="12.75">
      <c r="B1361" s="101"/>
      <c r="C1361" s="83"/>
      <c r="D1361" s="84"/>
      <c r="E1361" s="85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 s="83"/>
      <c r="CF1361" s="84"/>
      <c r="CG1361"/>
      <c r="CH1361"/>
      <c r="CI1361"/>
      <c r="CJ1361"/>
      <c r="CK1361"/>
      <c r="CL1361"/>
      <c r="CM1361"/>
      <c r="CN1361"/>
      <c r="CO1361"/>
    </row>
    <row r="1362" spans="2:93" ht="12.75">
      <c r="B1362" s="101"/>
      <c r="C1362" s="83"/>
      <c r="D1362" s="84"/>
      <c r="E1362" s="85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 s="83"/>
      <c r="CF1362" s="84"/>
      <c r="CG1362"/>
      <c r="CH1362"/>
      <c r="CI1362"/>
      <c r="CJ1362"/>
      <c r="CK1362"/>
      <c r="CL1362"/>
      <c r="CM1362"/>
      <c r="CN1362"/>
      <c r="CO1362"/>
    </row>
    <row r="1363" spans="2:93" ht="12.75">
      <c r="B1363" s="101"/>
      <c r="C1363" s="83"/>
      <c r="D1363" s="84"/>
      <c r="E1363" s="85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 s="83"/>
      <c r="CF1363" s="84"/>
      <c r="CG1363"/>
      <c r="CH1363"/>
      <c r="CI1363"/>
      <c r="CJ1363"/>
      <c r="CK1363"/>
      <c r="CL1363"/>
      <c r="CM1363"/>
      <c r="CN1363"/>
      <c r="CO1363"/>
    </row>
    <row r="1364" spans="2:93" ht="12.75">
      <c r="B1364" s="101"/>
      <c r="C1364" s="83"/>
      <c r="D1364" s="84"/>
      <c r="E1364" s="85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 s="83"/>
      <c r="CF1364" s="84"/>
      <c r="CG1364"/>
      <c r="CH1364"/>
      <c r="CI1364"/>
      <c r="CJ1364"/>
      <c r="CK1364"/>
      <c r="CL1364"/>
      <c r="CM1364"/>
      <c r="CN1364"/>
      <c r="CO1364"/>
    </row>
    <row r="1365" spans="2:93" ht="12.75">
      <c r="B1365" s="101"/>
      <c r="C1365" s="83"/>
      <c r="D1365" s="84"/>
      <c r="E1365" s="8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 s="83"/>
      <c r="CF1365" s="84"/>
      <c r="CG1365"/>
      <c r="CH1365"/>
      <c r="CI1365"/>
      <c r="CJ1365"/>
      <c r="CK1365"/>
      <c r="CL1365"/>
      <c r="CM1365"/>
      <c r="CN1365"/>
      <c r="CO1365"/>
    </row>
    <row r="1366" spans="2:93" ht="12.75">
      <c r="B1366" s="101"/>
      <c r="C1366" s="83"/>
      <c r="D1366" s="84"/>
      <c r="E1366" s="85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 s="83"/>
      <c r="CF1366" s="84"/>
      <c r="CG1366"/>
      <c r="CH1366"/>
      <c r="CI1366"/>
      <c r="CJ1366"/>
      <c r="CK1366"/>
      <c r="CL1366"/>
      <c r="CM1366"/>
      <c r="CN1366"/>
      <c r="CO1366"/>
    </row>
    <row r="1367" spans="2:93" ht="12.75">
      <c r="B1367" s="101"/>
      <c r="C1367" s="83"/>
      <c r="D1367" s="84"/>
      <c r="E1367" s="85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 s="83"/>
      <c r="CF1367" s="84"/>
      <c r="CG1367"/>
      <c r="CH1367"/>
      <c r="CI1367"/>
      <c r="CJ1367"/>
      <c r="CK1367"/>
      <c r="CL1367"/>
      <c r="CM1367"/>
      <c r="CN1367"/>
      <c r="CO1367"/>
    </row>
    <row r="1368" spans="2:93" ht="12.75">
      <c r="B1368" s="101"/>
      <c r="C1368" s="83"/>
      <c r="D1368" s="84"/>
      <c r="E1368" s="85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 s="83"/>
      <c r="CF1368" s="84"/>
      <c r="CG1368"/>
      <c r="CH1368"/>
      <c r="CI1368"/>
      <c r="CJ1368"/>
      <c r="CK1368"/>
      <c r="CL1368"/>
      <c r="CM1368"/>
      <c r="CN1368"/>
      <c r="CO1368"/>
    </row>
    <row r="1369" spans="2:93" ht="12.75">
      <c r="B1369" s="101"/>
      <c r="C1369" s="83"/>
      <c r="D1369" s="84"/>
      <c r="E1369" s="85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 s="83"/>
      <c r="CF1369" s="84"/>
      <c r="CG1369"/>
      <c r="CH1369"/>
      <c r="CI1369"/>
      <c r="CJ1369"/>
      <c r="CK1369"/>
      <c r="CL1369"/>
      <c r="CM1369"/>
      <c r="CN1369"/>
      <c r="CO1369"/>
    </row>
    <row r="1370" spans="2:93" ht="12.75">
      <c r="B1370" s="101"/>
      <c r="C1370" s="83"/>
      <c r="D1370" s="84"/>
      <c r="E1370" s="85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 s="83"/>
      <c r="CF1370" s="84"/>
      <c r="CG1370"/>
      <c r="CH1370"/>
      <c r="CI1370"/>
      <c r="CJ1370"/>
      <c r="CK1370"/>
      <c r="CL1370"/>
      <c r="CM1370"/>
      <c r="CN1370"/>
      <c r="CO1370"/>
    </row>
    <row r="1371" spans="2:93" ht="12.75">
      <c r="B1371" s="101"/>
      <c r="C1371" s="83"/>
      <c r="D1371" s="84"/>
      <c r="E1371" s="85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 s="83"/>
      <c r="CF1371" s="84"/>
      <c r="CG1371"/>
      <c r="CH1371"/>
      <c r="CI1371"/>
      <c r="CJ1371"/>
      <c r="CK1371"/>
      <c r="CL1371"/>
      <c r="CM1371"/>
      <c r="CN1371"/>
      <c r="CO1371"/>
    </row>
    <row r="1372" spans="2:93" ht="12.75">
      <c r="B1372" s="101"/>
      <c r="C1372" s="83"/>
      <c r="D1372" s="84"/>
      <c r="E1372" s="85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 s="83"/>
      <c r="CF1372" s="84"/>
      <c r="CG1372"/>
      <c r="CH1372"/>
      <c r="CI1372"/>
      <c r="CJ1372"/>
      <c r="CK1372"/>
      <c r="CL1372"/>
      <c r="CM1372"/>
      <c r="CN1372"/>
      <c r="CO1372"/>
    </row>
    <row r="1373" spans="2:93" ht="12.75">
      <c r="B1373" s="101"/>
      <c r="C1373" s="83"/>
      <c r="D1373" s="84"/>
      <c r="E1373" s="85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 s="83"/>
      <c r="CF1373" s="84"/>
      <c r="CG1373"/>
      <c r="CH1373"/>
      <c r="CI1373"/>
      <c r="CJ1373"/>
      <c r="CK1373"/>
      <c r="CL1373"/>
      <c r="CM1373"/>
      <c r="CN1373"/>
      <c r="CO1373"/>
    </row>
    <row r="1374" spans="2:93" ht="12.75">
      <c r="B1374" s="101"/>
      <c r="C1374" s="83"/>
      <c r="D1374" s="84"/>
      <c r="E1374" s="85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 s="83"/>
      <c r="CF1374" s="84"/>
      <c r="CG1374"/>
      <c r="CH1374"/>
      <c r="CI1374"/>
      <c r="CJ1374"/>
      <c r="CK1374"/>
      <c r="CL1374"/>
      <c r="CM1374"/>
      <c r="CN1374"/>
      <c r="CO1374"/>
    </row>
    <row r="1375" spans="2:93" ht="12.75">
      <c r="B1375" s="101"/>
      <c r="C1375" s="83"/>
      <c r="D1375" s="84"/>
      <c r="E1375" s="8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 s="83"/>
      <c r="CF1375" s="84"/>
      <c r="CG1375"/>
      <c r="CH1375"/>
      <c r="CI1375"/>
      <c r="CJ1375"/>
      <c r="CK1375"/>
      <c r="CL1375"/>
      <c r="CM1375"/>
      <c r="CN1375"/>
      <c r="CO1375"/>
    </row>
    <row r="1376" spans="2:93" ht="12.75">
      <c r="B1376" s="101"/>
      <c r="C1376" s="83"/>
      <c r="D1376" s="84"/>
      <c r="E1376" s="85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 s="83"/>
      <c r="CF1376" s="84"/>
      <c r="CG1376"/>
      <c r="CH1376"/>
      <c r="CI1376"/>
      <c r="CJ1376"/>
      <c r="CK1376"/>
      <c r="CL1376"/>
      <c r="CM1376"/>
      <c r="CN1376"/>
      <c r="CO1376"/>
    </row>
    <row r="1377" spans="2:93" ht="12.75">
      <c r="B1377" s="101"/>
      <c r="C1377" s="83"/>
      <c r="D1377" s="84"/>
      <c r="E1377" s="85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 s="83"/>
      <c r="CF1377" s="84"/>
      <c r="CG1377"/>
      <c r="CH1377"/>
      <c r="CI1377"/>
      <c r="CJ1377"/>
      <c r="CK1377"/>
      <c r="CL1377"/>
      <c r="CM1377"/>
      <c r="CN1377"/>
      <c r="CO1377"/>
    </row>
    <row r="1378" spans="2:93" ht="12.75">
      <c r="B1378" s="101"/>
      <c r="C1378" s="83"/>
      <c r="D1378" s="84"/>
      <c r="E1378" s="85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 s="83"/>
      <c r="CF1378" s="84"/>
      <c r="CG1378"/>
      <c r="CH1378"/>
      <c r="CI1378"/>
      <c r="CJ1378"/>
      <c r="CK1378"/>
      <c r="CL1378"/>
      <c r="CM1378"/>
      <c r="CN1378"/>
      <c r="CO1378"/>
    </row>
    <row r="1379" spans="2:93" ht="12.75">
      <c r="B1379" s="101"/>
      <c r="C1379" s="83"/>
      <c r="D1379" s="84"/>
      <c r="E1379" s="85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 s="83"/>
      <c r="CF1379" s="84"/>
      <c r="CG1379"/>
      <c r="CH1379"/>
      <c r="CI1379"/>
      <c r="CJ1379"/>
      <c r="CK1379"/>
      <c r="CL1379"/>
      <c r="CM1379"/>
      <c r="CN1379"/>
      <c r="CO1379"/>
    </row>
    <row r="1380" spans="2:93" ht="12.75">
      <c r="B1380" s="101"/>
      <c r="C1380" s="83"/>
      <c r="D1380" s="84"/>
      <c r="E1380" s="85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 s="83"/>
      <c r="CF1380" s="84"/>
      <c r="CG1380"/>
      <c r="CH1380"/>
      <c r="CI1380"/>
      <c r="CJ1380"/>
      <c r="CK1380"/>
      <c r="CL1380"/>
      <c r="CM1380"/>
      <c r="CN1380"/>
      <c r="CO1380"/>
    </row>
    <row r="1381" spans="2:93" ht="12.75">
      <c r="B1381" s="101"/>
      <c r="C1381" s="83"/>
      <c r="D1381" s="84"/>
      <c r="E1381" s="85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 s="83"/>
      <c r="CF1381" s="84"/>
      <c r="CG1381"/>
      <c r="CH1381"/>
      <c r="CI1381"/>
      <c r="CJ1381"/>
      <c r="CK1381"/>
      <c r="CL1381"/>
      <c r="CM1381"/>
      <c r="CN1381"/>
      <c r="CO1381"/>
    </row>
    <row r="1382" spans="2:93" ht="12.75">
      <c r="B1382" s="101"/>
      <c r="C1382" s="83"/>
      <c r="D1382" s="84"/>
      <c r="E1382" s="85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 s="83"/>
      <c r="CF1382" s="84"/>
      <c r="CG1382"/>
      <c r="CH1382"/>
      <c r="CI1382"/>
      <c r="CJ1382"/>
      <c r="CK1382"/>
      <c r="CL1382"/>
      <c r="CM1382"/>
      <c r="CN1382"/>
      <c r="CO1382"/>
    </row>
    <row r="1383" spans="2:93" ht="12.75">
      <c r="B1383" s="101"/>
      <c r="C1383" s="83"/>
      <c r="D1383" s="84"/>
      <c r="E1383" s="85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 s="83"/>
      <c r="CF1383" s="84"/>
      <c r="CG1383"/>
      <c r="CH1383"/>
      <c r="CI1383"/>
      <c r="CJ1383"/>
      <c r="CK1383"/>
      <c r="CL1383"/>
      <c r="CM1383"/>
      <c r="CN1383"/>
      <c r="CO1383"/>
    </row>
    <row r="1384" spans="2:93" ht="12.75">
      <c r="B1384" s="101"/>
      <c r="C1384" s="83"/>
      <c r="D1384" s="84"/>
      <c r="E1384" s="85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 s="83"/>
      <c r="CF1384" s="84"/>
      <c r="CG1384"/>
      <c r="CH1384"/>
      <c r="CI1384"/>
      <c r="CJ1384"/>
      <c r="CK1384"/>
      <c r="CL1384"/>
      <c r="CM1384"/>
      <c r="CN1384"/>
      <c r="CO1384"/>
    </row>
    <row r="1385" spans="2:93" ht="12.75">
      <c r="B1385" s="101"/>
      <c r="C1385" s="83"/>
      <c r="D1385" s="84"/>
      <c r="E1385" s="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 s="83"/>
      <c r="CF1385" s="84"/>
      <c r="CG1385"/>
      <c r="CH1385"/>
      <c r="CI1385"/>
      <c r="CJ1385"/>
      <c r="CK1385"/>
      <c r="CL1385"/>
      <c r="CM1385"/>
      <c r="CN1385"/>
      <c r="CO1385"/>
    </row>
    <row r="1386" spans="2:93" ht="12.75">
      <c r="B1386" s="101"/>
      <c r="C1386" s="83"/>
      <c r="D1386" s="84"/>
      <c r="E1386" s="85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 s="83"/>
      <c r="CF1386" s="84"/>
      <c r="CG1386"/>
      <c r="CH1386"/>
      <c r="CI1386"/>
      <c r="CJ1386"/>
      <c r="CK1386"/>
      <c r="CL1386"/>
      <c r="CM1386"/>
      <c r="CN1386"/>
      <c r="CO1386"/>
    </row>
    <row r="1387" spans="2:93" ht="12.75">
      <c r="B1387" s="101"/>
      <c r="C1387" s="83"/>
      <c r="D1387" s="84"/>
      <c r="E1387" s="85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 s="83"/>
      <c r="CF1387" s="84"/>
      <c r="CG1387"/>
      <c r="CH1387"/>
      <c r="CI1387"/>
      <c r="CJ1387"/>
      <c r="CK1387"/>
      <c r="CL1387"/>
      <c r="CM1387"/>
      <c r="CN1387"/>
      <c r="CO1387"/>
    </row>
    <row r="1388" spans="2:93" ht="12.75">
      <c r="B1388" s="101"/>
      <c r="C1388" s="83"/>
      <c r="D1388" s="84"/>
      <c r="E1388" s="85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 s="83"/>
      <c r="CF1388" s="84"/>
      <c r="CG1388"/>
      <c r="CH1388"/>
      <c r="CI1388"/>
      <c r="CJ1388"/>
      <c r="CK1388"/>
      <c r="CL1388"/>
      <c r="CM1388"/>
      <c r="CN1388"/>
      <c r="CO1388"/>
    </row>
    <row r="1389" spans="2:93" ht="12.75">
      <c r="B1389" s="101"/>
      <c r="C1389" s="83"/>
      <c r="D1389" s="84"/>
      <c r="E1389" s="85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 s="83"/>
      <c r="CF1389" s="84"/>
      <c r="CG1389"/>
      <c r="CH1389"/>
      <c r="CI1389"/>
      <c r="CJ1389"/>
      <c r="CK1389"/>
      <c r="CL1389"/>
      <c r="CM1389"/>
      <c r="CN1389"/>
      <c r="CO1389"/>
    </row>
    <row r="1390" spans="2:93" ht="12.75">
      <c r="B1390" s="101"/>
      <c r="C1390" s="83"/>
      <c r="D1390" s="84"/>
      <c r="E1390" s="85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 s="83"/>
      <c r="CF1390" s="84"/>
      <c r="CG1390"/>
      <c r="CH1390"/>
      <c r="CI1390"/>
      <c r="CJ1390"/>
      <c r="CK1390"/>
      <c r="CL1390"/>
      <c r="CM1390"/>
      <c r="CN1390"/>
      <c r="CO1390"/>
    </row>
    <row r="1391" spans="2:93" ht="12.75">
      <c r="B1391" s="101"/>
      <c r="C1391" s="83"/>
      <c r="D1391" s="84"/>
      <c r="E1391" s="85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 s="83"/>
      <c r="CF1391" s="84"/>
      <c r="CG1391"/>
      <c r="CH1391"/>
      <c r="CI1391"/>
      <c r="CJ1391"/>
      <c r="CK1391"/>
      <c r="CL1391"/>
      <c r="CM1391"/>
      <c r="CN1391"/>
      <c r="CO1391"/>
    </row>
    <row r="1392" spans="2:93" ht="12.75">
      <c r="B1392" s="101"/>
      <c r="C1392" s="83"/>
      <c r="D1392" s="84"/>
      <c r="E1392" s="85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 s="83"/>
      <c r="CF1392" s="84"/>
      <c r="CG1392"/>
      <c r="CH1392"/>
      <c r="CI1392"/>
      <c r="CJ1392"/>
      <c r="CK1392"/>
      <c r="CL1392"/>
      <c r="CM1392"/>
      <c r="CN1392"/>
      <c r="CO1392"/>
    </row>
    <row r="1393" spans="2:93" ht="12.75">
      <c r="B1393" s="101"/>
      <c r="C1393" s="83"/>
      <c r="D1393" s="84"/>
      <c r="E1393" s="85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 s="83"/>
      <c r="CF1393" s="84"/>
      <c r="CG1393"/>
      <c r="CH1393"/>
      <c r="CI1393"/>
      <c r="CJ1393"/>
      <c r="CK1393"/>
      <c r="CL1393"/>
      <c r="CM1393"/>
      <c r="CN1393"/>
      <c r="CO1393"/>
    </row>
    <row r="1394" spans="2:93" ht="12.75">
      <c r="B1394" s="101"/>
      <c r="C1394" s="83"/>
      <c r="D1394" s="84"/>
      <c r="E1394" s="85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 s="83"/>
      <c r="CF1394" s="84"/>
      <c r="CG1394"/>
      <c r="CH1394"/>
      <c r="CI1394"/>
      <c r="CJ1394"/>
      <c r="CK1394"/>
      <c r="CL1394"/>
      <c r="CM1394"/>
      <c r="CN1394"/>
      <c r="CO1394"/>
    </row>
    <row r="1395" spans="2:93" ht="12.75">
      <c r="B1395" s="101"/>
      <c r="C1395" s="83"/>
      <c r="D1395" s="84"/>
      <c r="E1395" s="8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 s="83"/>
      <c r="CF1395" s="84"/>
      <c r="CG1395"/>
      <c r="CH1395"/>
      <c r="CI1395"/>
      <c r="CJ1395"/>
      <c r="CK1395"/>
      <c r="CL1395"/>
      <c r="CM1395"/>
      <c r="CN1395"/>
      <c r="CO1395"/>
    </row>
    <row r="1396" spans="2:93" ht="12.75">
      <c r="B1396" s="101"/>
      <c r="C1396" s="83"/>
      <c r="D1396" s="84"/>
      <c r="E1396" s="85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 s="83"/>
      <c r="CF1396" s="84"/>
      <c r="CG1396"/>
      <c r="CH1396"/>
      <c r="CI1396"/>
      <c r="CJ1396"/>
      <c r="CK1396"/>
      <c r="CL1396"/>
      <c r="CM1396"/>
      <c r="CN1396"/>
      <c r="CO1396"/>
    </row>
    <row r="1397" spans="2:93" ht="12.75">
      <c r="B1397" s="101"/>
      <c r="C1397" s="83"/>
      <c r="D1397" s="84"/>
      <c r="E1397" s="85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 s="83"/>
      <c r="CF1397" s="84"/>
      <c r="CG1397"/>
      <c r="CH1397"/>
      <c r="CI1397"/>
      <c r="CJ1397"/>
      <c r="CK1397"/>
      <c r="CL1397"/>
      <c r="CM1397"/>
      <c r="CN1397"/>
      <c r="CO1397"/>
    </row>
    <row r="1398" spans="2:93" ht="12.75">
      <c r="B1398" s="101"/>
      <c r="C1398" s="83"/>
      <c r="D1398" s="84"/>
      <c r="E1398" s="85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 s="83"/>
      <c r="CF1398" s="84"/>
      <c r="CG1398"/>
      <c r="CH1398"/>
      <c r="CI1398"/>
      <c r="CJ1398"/>
      <c r="CK1398"/>
      <c r="CL1398"/>
      <c r="CM1398"/>
      <c r="CN1398"/>
      <c r="CO1398"/>
    </row>
    <row r="1399" spans="2:93" ht="12.75">
      <c r="B1399" s="101"/>
      <c r="C1399" s="83"/>
      <c r="D1399" s="84"/>
      <c r="E1399" s="85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 s="83"/>
      <c r="CF1399" s="84"/>
      <c r="CG1399"/>
      <c r="CH1399"/>
      <c r="CI1399"/>
      <c r="CJ1399"/>
      <c r="CK1399"/>
      <c r="CL1399"/>
      <c r="CM1399"/>
      <c r="CN1399"/>
      <c r="CO1399"/>
    </row>
    <row r="1400" spans="2:93" ht="12.75">
      <c r="B1400" s="101"/>
      <c r="C1400" s="83"/>
      <c r="D1400" s="84"/>
      <c r="E1400" s="85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 s="83"/>
      <c r="CF1400" s="84"/>
      <c r="CG1400"/>
      <c r="CH1400"/>
      <c r="CI1400"/>
      <c r="CJ1400"/>
      <c r="CK1400"/>
      <c r="CL1400"/>
      <c r="CM1400"/>
      <c r="CN1400"/>
      <c r="CO1400"/>
    </row>
    <row r="1401" spans="2:93" ht="12.75">
      <c r="B1401" s="101"/>
      <c r="C1401" s="83"/>
      <c r="D1401" s="84"/>
      <c r="E1401" s="85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 s="83"/>
      <c r="CF1401" s="84"/>
      <c r="CG1401"/>
      <c r="CH1401"/>
      <c r="CI1401"/>
      <c r="CJ1401"/>
      <c r="CK1401"/>
      <c r="CL1401"/>
      <c r="CM1401"/>
      <c r="CN1401"/>
      <c r="CO1401"/>
    </row>
    <row r="1402" spans="2:93" ht="12.75">
      <c r="B1402" s="101"/>
      <c r="C1402" s="83"/>
      <c r="D1402" s="84"/>
      <c r="E1402" s="85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 s="83"/>
      <c r="CF1402" s="84"/>
      <c r="CG1402"/>
      <c r="CH1402"/>
      <c r="CI1402"/>
      <c r="CJ1402"/>
      <c r="CK1402"/>
      <c r="CL1402"/>
      <c r="CM1402"/>
      <c r="CN1402"/>
      <c r="CO1402"/>
    </row>
    <row r="1403" spans="2:93" ht="12.75">
      <c r="B1403" s="101"/>
      <c r="C1403" s="83"/>
      <c r="D1403" s="84"/>
      <c r="E1403" s="85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 s="83"/>
      <c r="CF1403" s="84"/>
      <c r="CG1403"/>
      <c r="CH1403"/>
      <c r="CI1403"/>
      <c r="CJ1403"/>
      <c r="CK1403"/>
      <c r="CL1403"/>
      <c r="CM1403"/>
      <c r="CN1403"/>
      <c r="CO1403"/>
    </row>
    <row r="1404" spans="2:93" ht="12.75">
      <c r="B1404" s="101"/>
      <c r="C1404" s="83"/>
      <c r="D1404" s="84"/>
      <c r="E1404" s="85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 s="83"/>
      <c r="CF1404" s="84"/>
      <c r="CG1404"/>
      <c r="CH1404"/>
      <c r="CI1404"/>
      <c r="CJ1404"/>
      <c r="CK1404"/>
      <c r="CL1404"/>
      <c r="CM1404"/>
      <c r="CN1404"/>
      <c r="CO1404"/>
    </row>
    <row r="1405" spans="2:93" ht="12.75">
      <c r="B1405" s="101"/>
      <c r="C1405" s="83"/>
      <c r="D1405" s="84"/>
      <c r="E1405" s="8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 s="83"/>
      <c r="CF1405" s="84"/>
      <c r="CG1405"/>
      <c r="CH1405"/>
      <c r="CI1405"/>
      <c r="CJ1405"/>
      <c r="CK1405"/>
      <c r="CL1405"/>
      <c r="CM1405"/>
      <c r="CN1405"/>
      <c r="CO1405"/>
    </row>
    <row r="1406" spans="2:93" ht="12.75">
      <c r="B1406" s="101"/>
      <c r="C1406" s="83"/>
      <c r="D1406" s="84"/>
      <c r="E1406" s="85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 s="83"/>
      <c r="CF1406" s="84"/>
      <c r="CG1406"/>
      <c r="CH1406"/>
      <c r="CI1406"/>
      <c r="CJ1406"/>
      <c r="CK1406"/>
      <c r="CL1406"/>
      <c r="CM1406"/>
      <c r="CN1406"/>
      <c r="CO1406"/>
    </row>
    <row r="1407" spans="2:93" ht="12.75">
      <c r="B1407" s="101"/>
      <c r="C1407" s="83"/>
      <c r="D1407" s="84"/>
      <c r="E1407" s="85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 s="83"/>
      <c r="CF1407" s="84"/>
      <c r="CG1407"/>
      <c r="CH1407"/>
      <c r="CI1407"/>
      <c r="CJ1407"/>
      <c r="CK1407"/>
      <c r="CL1407"/>
      <c r="CM1407"/>
      <c r="CN1407"/>
      <c r="CO1407"/>
    </row>
    <row r="1408" spans="2:93" ht="12.75">
      <c r="B1408" s="101"/>
      <c r="C1408" s="83"/>
      <c r="D1408" s="84"/>
      <c r="E1408" s="85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 s="83"/>
      <c r="CF1408" s="84"/>
      <c r="CG1408"/>
      <c r="CH1408"/>
      <c r="CI1408"/>
      <c r="CJ1408"/>
      <c r="CK1408"/>
      <c r="CL1408"/>
      <c r="CM1408"/>
      <c r="CN1408"/>
      <c r="CO1408"/>
    </row>
    <row r="1409" spans="2:93" ht="12.75">
      <c r="B1409" s="101"/>
      <c r="C1409" s="83"/>
      <c r="D1409" s="84"/>
      <c r="E1409" s="85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 s="83"/>
      <c r="CF1409" s="84"/>
      <c r="CG1409"/>
      <c r="CH1409"/>
      <c r="CI1409"/>
      <c r="CJ1409"/>
      <c r="CK1409"/>
      <c r="CL1409"/>
      <c r="CM1409"/>
      <c r="CN1409"/>
      <c r="CO1409"/>
    </row>
    <row r="1410" spans="2:93" ht="12.75">
      <c r="B1410" s="101"/>
      <c r="C1410" s="83"/>
      <c r="D1410" s="84"/>
      <c r="E1410" s="85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 s="83"/>
      <c r="CF1410" s="84"/>
      <c r="CG1410"/>
      <c r="CH1410"/>
      <c r="CI1410"/>
      <c r="CJ1410"/>
      <c r="CK1410"/>
      <c r="CL1410"/>
      <c r="CM1410"/>
      <c r="CN1410"/>
      <c r="CO1410"/>
    </row>
    <row r="1411" spans="2:93" ht="12.75">
      <c r="B1411" s="101"/>
      <c r="C1411" s="83"/>
      <c r="D1411" s="84"/>
      <c r="E1411" s="85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 s="83"/>
      <c r="CF1411" s="84"/>
      <c r="CG1411"/>
      <c r="CH1411"/>
      <c r="CI1411"/>
      <c r="CJ1411"/>
      <c r="CK1411"/>
      <c r="CL1411"/>
      <c r="CM1411"/>
      <c r="CN1411"/>
      <c r="CO1411"/>
    </row>
    <row r="1412" spans="2:93" ht="12.75">
      <c r="B1412" s="101"/>
      <c r="C1412" s="83"/>
      <c r="D1412" s="84"/>
      <c r="E1412" s="85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 s="83"/>
      <c r="CF1412" s="84"/>
      <c r="CG1412"/>
      <c r="CH1412"/>
      <c r="CI1412"/>
      <c r="CJ1412"/>
      <c r="CK1412"/>
      <c r="CL1412"/>
      <c r="CM1412"/>
      <c r="CN1412"/>
      <c r="CO1412"/>
    </row>
    <row r="1413" spans="2:93" ht="12.75">
      <c r="B1413" s="101"/>
      <c r="C1413" s="83"/>
      <c r="D1413" s="84"/>
      <c r="E1413" s="85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 s="83"/>
      <c r="CF1413" s="84"/>
      <c r="CG1413"/>
      <c r="CH1413"/>
      <c r="CI1413"/>
      <c r="CJ1413"/>
      <c r="CK1413"/>
      <c r="CL1413"/>
      <c r="CM1413"/>
      <c r="CN1413"/>
      <c r="CO1413"/>
    </row>
    <row r="1414" spans="2:93" ht="12.75">
      <c r="B1414" s="101"/>
      <c r="C1414" s="83"/>
      <c r="D1414" s="86"/>
      <c r="E1414" s="85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 s="83"/>
      <c r="CF1414" s="86"/>
      <c r="CG1414"/>
      <c r="CH1414"/>
      <c r="CI1414"/>
      <c r="CJ1414"/>
      <c r="CK1414"/>
      <c r="CL1414"/>
      <c r="CM1414"/>
      <c r="CN1414"/>
      <c r="CO1414"/>
    </row>
    <row r="1415" spans="2:93" ht="12.75">
      <c r="B1415" s="101"/>
      <c r="C1415" s="83"/>
      <c r="D1415" s="86"/>
      <c r="E1415" s="8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 s="83"/>
      <c r="CF1415" s="86"/>
      <c r="CG1415"/>
      <c r="CH1415"/>
      <c r="CI1415"/>
      <c r="CJ1415"/>
      <c r="CK1415"/>
      <c r="CL1415"/>
      <c r="CM1415"/>
      <c r="CN1415"/>
      <c r="CO1415"/>
    </row>
    <row r="1416" spans="2:93" ht="12.75">
      <c r="B1416" s="101"/>
      <c r="C1416" s="83"/>
      <c r="D1416" s="84"/>
      <c r="E1416" s="85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 s="83"/>
      <c r="CF1416" s="84"/>
      <c r="CG1416"/>
      <c r="CH1416"/>
      <c r="CI1416"/>
      <c r="CJ1416"/>
      <c r="CK1416"/>
      <c r="CL1416"/>
      <c r="CM1416"/>
      <c r="CN1416"/>
      <c r="CO1416"/>
    </row>
    <row r="1417" spans="2:93" ht="12.75">
      <c r="B1417" s="101"/>
      <c r="C1417" s="83"/>
      <c r="D1417" s="84"/>
      <c r="E1417" s="85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 s="83"/>
      <c r="CF1417" s="84"/>
      <c r="CG1417"/>
      <c r="CH1417"/>
      <c r="CI1417"/>
      <c r="CJ1417"/>
      <c r="CK1417"/>
      <c r="CL1417"/>
      <c r="CM1417"/>
      <c r="CN1417"/>
      <c r="CO1417"/>
    </row>
    <row r="1418" spans="2:93" ht="12.75">
      <c r="B1418" s="101"/>
      <c r="C1418" s="83"/>
      <c r="D1418" s="84"/>
      <c r="E1418" s="85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 s="83"/>
      <c r="CF1418" s="84"/>
      <c r="CG1418"/>
      <c r="CH1418"/>
      <c r="CI1418"/>
      <c r="CJ1418"/>
      <c r="CK1418"/>
      <c r="CL1418"/>
      <c r="CM1418"/>
      <c r="CN1418"/>
      <c r="CO1418"/>
    </row>
    <row r="1419" spans="2:93" ht="12.75">
      <c r="B1419" s="101"/>
      <c r="C1419" s="83"/>
      <c r="D1419" s="84"/>
      <c r="E1419" s="85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 s="83"/>
      <c r="CF1419" s="84"/>
      <c r="CG1419"/>
      <c r="CH1419"/>
      <c r="CI1419"/>
      <c r="CJ1419"/>
      <c r="CK1419"/>
      <c r="CL1419"/>
      <c r="CM1419"/>
      <c r="CN1419"/>
      <c r="CO1419"/>
    </row>
    <row r="1420" spans="2:93" ht="12.75">
      <c r="B1420" s="101"/>
      <c r="C1420" s="83"/>
      <c r="D1420" s="84"/>
      <c r="E1420" s="85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 s="83"/>
      <c r="CF1420" s="84"/>
      <c r="CG1420"/>
      <c r="CH1420"/>
      <c r="CI1420"/>
      <c r="CJ1420"/>
      <c r="CK1420"/>
      <c r="CL1420"/>
      <c r="CM1420"/>
      <c r="CN1420"/>
      <c r="CO1420"/>
    </row>
    <row r="1421" spans="2:93" ht="12.75">
      <c r="B1421" s="101"/>
      <c r="C1421" s="83"/>
      <c r="D1421" s="84"/>
      <c r="E1421" s="85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 s="83"/>
      <c r="CF1421" s="84"/>
      <c r="CG1421"/>
      <c r="CH1421"/>
      <c r="CI1421"/>
      <c r="CJ1421"/>
      <c r="CK1421"/>
      <c r="CL1421"/>
      <c r="CM1421"/>
      <c r="CN1421"/>
      <c r="CO1421"/>
    </row>
    <row r="1422" spans="2:93" ht="12.75">
      <c r="B1422" s="101"/>
      <c r="C1422" s="83"/>
      <c r="D1422" s="84"/>
      <c r="E1422" s="85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 s="83"/>
      <c r="CF1422" s="84"/>
      <c r="CG1422"/>
      <c r="CH1422"/>
      <c r="CI1422"/>
      <c r="CJ1422"/>
      <c r="CK1422"/>
      <c r="CL1422"/>
      <c r="CM1422"/>
      <c r="CN1422"/>
      <c r="CO1422"/>
    </row>
    <row r="1423" spans="2:93" ht="12.75">
      <c r="B1423" s="101"/>
      <c r="C1423" s="83"/>
      <c r="D1423" s="84"/>
      <c r="E1423" s="85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 s="83"/>
      <c r="CF1423" s="84"/>
      <c r="CG1423"/>
      <c r="CH1423"/>
      <c r="CI1423"/>
      <c r="CJ1423"/>
      <c r="CK1423"/>
      <c r="CL1423"/>
      <c r="CM1423"/>
      <c r="CN1423"/>
      <c r="CO1423"/>
    </row>
    <row r="1424" spans="2:93" ht="12.75">
      <c r="B1424" s="101"/>
      <c r="C1424" s="83"/>
      <c r="D1424" s="84"/>
      <c r="E1424" s="85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 s="83"/>
      <c r="CF1424" s="84"/>
      <c r="CG1424"/>
      <c r="CH1424"/>
      <c r="CI1424"/>
      <c r="CJ1424"/>
      <c r="CK1424"/>
      <c r="CL1424"/>
      <c r="CM1424"/>
      <c r="CN1424"/>
      <c r="CO1424"/>
    </row>
    <row r="1425" spans="2:93" ht="12.75">
      <c r="B1425" s="101"/>
      <c r="C1425" s="83"/>
      <c r="D1425" s="84"/>
      <c r="E1425" s="8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 s="83"/>
      <c r="CF1425" s="84"/>
      <c r="CG1425"/>
      <c r="CH1425"/>
      <c r="CI1425"/>
      <c r="CJ1425"/>
      <c r="CK1425"/>
      <c r="CL1425"/>
      <c r="CM1425"/>
      <c r="CN1425"/>
      <c r="CO1425"/>
    </row>
    <row r="1426" spans="2:93" ht="12.75">
      <c r="B1426" s="101"/>
      <c r="C1426" s="83"/>
      <c r="D1426" s="84"/>
      <c r="E1426" s="85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 s="83"/>
      <c r="CF1426" s="84"/>
      <c r="CG1426"/>
      <c r="CH1426"/>
      <c r="CI1426"/>
      <c r="CJ1426"/>
      <c r="CK1426"/>
      <c r="CL1426"/>
      <c r="CM1426"/>
      <c r="CN1426"/>
      <c r="CO1426"/>
    </row>
    <row r="1427" spans="2:93" ht="12.75">
      <c r="B1427" s="101"/>
      <c r="C1427" s="83"/>
      <c r="D1427" s="84"/>
      <c r="E1427" s="85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 s="83"/>
      <c r="CF1427" s="84"/>
      <c r="CG1427"/>
      <c r="CH1427"/>
      <c r="CI1427"/>
      <c r="CJ1427"/>
      <c r="CK1427"/>
      <c r="CL1427"/>
      <c r="CM1427"/>
      <c r="CN1427"/>
      <c r="CO1427"/>
    </row>
    <row r="1428" spans="2:93" ht="12.75">
      <c r="B1428" s="101"/>
      <c r="C1428" s="83"/>
      <c r="D1428" s="84"/>
      <c r="E1428" s="85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 s="83"/>
      <c r="CF1428" s="84"/>
      <c r="CG1428"/>
      <c r="CH1428"/>
      <c r="CI1428"/>
      <c r="CJ1428"/>
      <c r="CK1428"/>
      <c r="CL1428"/>
      <c r="CM1428"/>
      <c r="CN1428"/>
      <c r="CO1428"/>
    </row>
    <row r="1429" spans="2:93" ht="12.75">
      <c r="B1429" s="101"/>
      <c r="C1429" s="83"/>
      <c r="D1429" s="84"/>
      <c r="E1429" s="85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 s="83"/>
      <c r="CF1429" s="84"/>
      <c r="CG1429"/>
      <c r="CH1429"/>
      <c r="CI1429"/>
      <c r="CJ1429"/>
      <c r="CK1429"/>
      <c r="CL1429"/>
      <c r="CM1429"/>
      <c r="CN1429"/>
      <c r="CO1429"/>
    </row>
    <row r="1430" spans="2:93" ht="12.75">
      <c r="B1430" s="101"/>
      <c r="C1430" s="83"/>
      <c r="D1430" s="84"/>
      <c r="E1430" s="85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 s="83"/>
      <c r="CF1430" s="84"/>
      <c r="CG1430"/>
      <c r="CH1430"/>
      <c r="CI1430"/>
      <c r="CJ1430"/>
      <c r="CK1430"/>
      <c r="CL1430"/>
      <c r="CM1430"/>
      <c r="CN1430"/>
      <c r="CO1430"/>
    </row>
    <row r="1431" spans="2:93" ht="12.75">
      <c r="B1431" s="101"/>
      <c r="C1431" s="83"/>
      <c r="D1431" s="84"/>
      <c r="E1431" s="85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 s="83"/>
      <c r="CF1431" s="84"/>
      <c r="CG1431"/>
      <c r="CH1431"/>
      <c r="CI1431"/>
      <c r="CJ1431"/>
      <c r="CK1431"/>
      <c r="CL1431"/>
      <c r="CM1431"/>
      <c r="CN1431"/>
      <c r="CO1431"/>
    </row>
    <row r="1432" spans="2:93" ht="12.75">
      <c r="B1432" s="101"/>
      <c r="C1432" s="83"/>
      <c r="D1432" s="84"/>
      <c r="E1432" s="85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 s="83"/>
      <c r="CF1432" s="84"/>
      <c r="CG1432"/>
      <c r="CH1432"/>
      <c r="CI1432"/>
      <c r="CJ1432"/>
      <c r="CK1432"/>
      <c r="CL1432"/>
      <c r="CM1432"/>
      <c r="CN1432"/>
      <c r="CO1432"/>
    </row>
    <row r="1433" spans="2:93" ht="12.75">
      <c r="B1433" s="101"/>
      <c r="C1433" s="83"/>
      <c r="D1433" s="84"/>
      <c r="E1433" s="85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 s="83"/>
      <c r="CF1433" s="84"/>
      <c r="CG1433"/>
      <c r="CH1433"/>
      <c r="CI1433"/>
      <c r="CJ1433"/>
      <c r="CK1433"/>
      <c r="CL1433"/>
      <c r="CM1433"/>
      <c r="CN1433"/>
      <c r="CO1433"/>
    </row>
    <row r="1434" spans="2:93" ht="12.75">
      <c r="B1434" s="101"/>
      <c r="C1434" s="83"/>
      <c r="D1434" s="84"/>
      <c r="E1434" s="85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 s="83"/>
      <c r="CF1434" s="84"/>
      <c r="CG1434"/>
      <c r="CH1434"/>
      <c r="CI1434"/>
      <c r="CJ1434"/>
      <c r="CK1434"/>
      <c r="CL1434"/>
      <c r="CM1434"/>
      <c r="CN1434"/>
      <c r="CO1434"/>
    </row>
    <row r="1435" spans="2:93" ht="12.75">
      <c r="B1435" s="101"/>
      <c r="C1435" s="83"/>
      <c r="D1435" s="84"/>
      <c r="E1435" s="8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 s="83"/>
      <c r="CF1435" s="84"/>
      <c r="CG1435"/>
      <c r="CH1435"/>
      <c r="CI1435"/>
      <c r="CJ1435"/>
      <c r="CK1435"/>
      <c r="CL1435"/>
      <c r="CM1435"/>
      <c r="CN1435"/>
      <c r="CO1435"/>
    </row>
    <row r="1436" spans="2:93" ht="12.75">
      <c r="B1436" s="101"/>
      <c r="C1436" s="83"/>
      <c r="D1436" s="84"/>
      <c r="E1436" s="85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 s="83"/>
      <c r="CF1436" s="84"/>
      <c r="CG1436"/>
      <c r="CH1436"/>
      <c r="CI1436"/>
      <c r="CJ1436"/>
      <c r="CK1436"/>
      <c r="CL1436"/>
      <c r="CM1436"/>
      <c r="CN1436"/>
      <c r="CO1436"/>
    </row>
    <row r="1437" spans="2:93" ht="12.75">
      <c r="B1437" s="101"/>
      <c r="C1437" s="83"/>
      <c r="D1437" s="84"/>
      <c r="E1437" s="85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 s="83"/>
      <c r="CF1437" s="84"/>
      <c r="CG1437"/>
      <c r="CH1437"/>
      <c r="CI1437"/>
      <c r="CJ1437"/>
      <c r="CK1437"/>
      <c r="CL1437"/>
      <c r="CM1437"/>
      <c r="CN1437"/>
      <c r="CO1437"/>
    </row>
    <row r="1438" spans="2:93" ht="12.75">
      <c r="B1438" s="101"/>
      <c r="C1438" s="83"/>
      <c r="D1438" s="84"/>
      <c r="E1438" s="85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 s="83"/>
      <c r="CF1438" s="84"/>
      <c r="CG1438"/>
      <c r="CH1438"/>
      <c r="CI1438"/>
      <c r="CJ1438"/>
      <c r="CK1438"/>
      <c r="CL1438"/>
      <c r="CM1438"/>
      <c r="CN1438"/>
      <c r="CO1438"/>
    </row>
    <row r="1439" spans="2:93" ht="12.75">
      <c r="B1439" s="101"/>
      <c r="C1439" s="83"/>
      <c r="D1439" s="84"/>
      <c r="E1439" s="85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 s="83"/>
      <c r="CF1439" s="84"/>
      <c r="CG1439"/>
      <c r="CH1439"/>
      <c r="CI1439"/>
      <c r="CJ1439"/>
      <c r="CK1439"/>
      <c r="CL1439"/>
      <c r="CM1439"/>
      <c r="CN1439"/>
      <c r="CO1439"/>
    </row>
    <row r="1440" spans="2:93" ht="12.75">
      <c r="B1440" s="101"/>
      <c r="C1440" s="83"/>
      <c r="D1440" s="84"/>
      <c r="E1440" s="85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 s="83"/>
      <c r="CF1440" s="84"/>
      <c r="CG1440"/>
      <c r="CH1440"/>
      <c r="CI1440"/>
      <c r="CJ1440"/>
      <c r="CK1440"/>
      <c r="CL1440"/>
      <c r="CM1440"/>
      <c r="CN1440"/>
      <c r="CO1440"/>
    </row>
    <row r="1441" spans="2:93" ht="12.75">
      <c r="B1441" s="101"/>
      <c r="C1441" s="83"/>
      <c r="D1441" s="84"/>
      <c r="E1441" s="85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 s="83"/>
      <c r="CF1441" s="84"/>
      <c r="CG1441"/>
      <c r="CH1441"/>
      <c r="CI1441"/>
      <c r="CJ1441"/>
      <c r="CK1441"/>
      <c r="CL1441"/>
      <c r="CM1441"/>
      <c r="CN1441"/>
      <c r="CO1441"/>
    </row>
    <row r="1442" spans="2:93" ht="12.75">
      <c r="B1442" s="101"/>
      <c r="C1442" s="83"/>
      <c r="D1442" s="84"/>
      <c r="E1442" s="85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 s="83"/>
      <c r="CF1442" s="84"/>
      <c r="CG1442"/>
      <c r="CH1442"/>
      <c r="CI1442"/>
      <c r="CJ1442"/>
      <c r="CK1442"/>
      <c r="CL1442"/>
      <c r="CM1442"/>
      <c r="CN1442"/>
      <c r="CO1442"/>
    </row>
    <row r="1443" spans="2:93" ht="12.75">
      <c r="B1443" s="101"/>
      <c r="C1443" s="83"/>
      <c r="D1443" s="84"/>
      <c r="E1443" s="85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 s="83"/>
      <c r="CF1443" s="84"/>
      <c r="CG1443"/>
      <c r="CH1443"/>
      <c r="CI1443"/>
      <c r="CJ1443"/>
      <c r="CK1443"/>
      <c r="CL1443"/>
      <c r="CM1443"/>
      <c r="CN1443"/>
      <c r="CO1443"/>
    </row>
    <row r="1444" spans="2:93" ht="12.75">
      <c r="B1444" s="101"/>
      <c r="C1444" s="83"/>
      <c r="D1444" s="84"/>
      <c r="E1444" s="85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 s="83"/>
      <c r="CF1444" s="84"/>
      <c r="CG1444"/>
      <c r="CH1444"/>
      <c r="CI1444"/>
      <c r="CJ1444"/>
      <c r="CK1444"/>
      <c r="CL1444"/>
      <c r="CM1444"/>
      <c r="CN1444"/>
      <c r="CO1444"/>
    </row>
    <row r="1445" spans="2:93" ht="12.75">
      <c r="B1445" s="101"/>
      <c r="C1445" s="83"/>
      <c r="D1445" s="84"/>
      <c r="E1445" s="8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 s="83"/>
      <c r="CF1445" s="84"/>
      <c r="CG1445"/>
      <c r="CH1445"/>
      <c r="CI1445"/>
      <c r="CJ1445"/>
      <c r="CK1445"/>
      <c r="CL1445"/>
      <c r="CM1445"/>
      <c r="CN1445"/>
      <c r="CO1445"/>
    </row>
    <row r="1446" spans="2:93" ht="12.75">
      <c r="B1446" s="101"/>
      <c r="C1446" s="83"/>
      <c r="D1446" s="84"/>
      <c r="E1446" s="85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 s="83"/>
      <c r="CF1446" s="84"/>
      <c r="CG1446"/>
      <c r="CH1446"/>
      <c r="CI1446"/>
      <c r="CJ1446"/>
      <c r="CK1446"/>
      <c r="CL1446"/>
      <c r="CM1446"/>
      <c r="CN1446"/>
      <c r="CO1446"/>
    </row>
    <row r="1447" spans="2:93" ht="12.75">
      <c r="B1447" s="101"/>
      <c r="C1447" s="83"/>
      <c r="D1447" s="84"/>
      <c r="E1447" s="85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 s="83"/>
      <c r="CF1447" s="84"/>
      <c r="CG1447"/>
      <c r="CH1447"/>
      <c r="CI1447"/>
      <c r="CJ1447"/>
      <c r="CK1447"/>
      <c r="CL1447"/>
      <c r="CM1447"/>
      <c r="CN1447"/>
      <c r="CO1447"/>
    </row>
    <row r="1448" spans="2:93" ht="12.75">
      <c r="B1448" s="101"/>
      <c r="C1448" s="83"/>
      <c r="D1448" s="84"/>
      <c r="E1448" s="85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 s="83"/>
      <c r="CF1448" s="84"/>
      <c r="CG1448"/>
      <c r="CH1448"/>
      <c r="CI1448"/>
      <c r="CJ1448"/>
      <c r="CK1448"/>
      <c r="CL1448"/>
      <c r="CM1448"/>
      <c r="CN1448"/>
      <c r="CO1448"/>
    </row>
    <row r="1449" spans="2:93" ht="12.75">
      <c r="B1449" s="101"/>
      <c r="C1449" s="83"/>
      <c r="D1449" s="84"/>
      <c r="E1449" s="85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 s="83"/>
      <c r="CF1449" s="84"/>
      <c r="CG1449"/>
      <c r="CH1449"/>
      <c r="CI1449"/>
      <c r="CJ1449"/>
      <c r="CK1449"/>
      <c r="CL1449"/>
      <c r="CM1449"/>
      <c r="CN1449"/>
      <c r="CO1449"/>
    </row>
    <row r="1450" spans="2:93" ht="12.75">
      <c r="B1450" s="101"/>
      <c r="C1450" s="83"/>
      <c r="D1450" s="84"/>
      <c r="E1450" s="85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 s="83"/>
      <c r="CF1450" s="84"/>
      <c r="CG1450"/>
      <c r="CH1450"/>
      <c r="CI1450"/>
      <c r="CJ1450"/>
      <c r="CK1450"/>
      <c r="CL1450"/>
      <c r="CM1450"/>
      <c r="CN1450"/>
      <c r="CO1450"/>
    </row>
    <row r="1451" spans="2:93" ht="12.75">
      <c r="B1451" s="101"/>
      <c r="C1451" s="83"/>
      <c r="D1451" s="84"/>
      <c r="E1451" s="85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 s="83"/>
      <c r="CF1451" s="84"/>
      <c r="CG1451"/>
      <c r="CH1451"/>
      <c r="CI1451"/>
      <c r="CJ1451"/>
      <c r="CK1451"/>
      <c r="CL1451"/>
      <c r="CM1451"/>
      <c r="CN1451"/>
      <c r="CO1451"/>
    </row>
    <row r="1452" spans="2:93" ht="12.75">
      <c r="B1452" s="101"/>
      <c r="C1452" s="83"/>
      <c r="D1452" s="84"/>
      <c r="E1452" s="85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 s="83"/>
      <c r="CF1452" s="84"/>
      <c r="CG1452"/>
      <c r="CH1452"/>
      <c r="CI1452"/>
      <c r="CJ1452"/>
      <c r="CK1452"/>
      <c r="CL1452"/>
      <c r="CM1452"/>
      <c r="CN1452"/>
      <c r="CO1452"/>
    </row>
    <row r="1453" spans="2:93" ht="12.75">
      <c r="B1453" s="101"/>
      <c r="C1453" s="83"/>
      <c r="D1453" s="84"/>
      <c r="E1453" s="85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 s="83"/>
      <c r="CF1453" s="84"/>
      <c r="CG1453"/>
      <c r="CH1453"/>
      <c r="CI1453"/>
      <c r="CJ1453"/>
      <c r="CK1453"/>
      <c r="CL1453"/>
      <c r="CM1453"/>
      <c r="CN1453"/>
      <c r="CO1453"/>
    </row>
    <row r="1454" spans="2:93" ht="12.75">
      <c r="B1454" s="101"/>
      <c r="C1454" s="83"/>
      <c r="D1454" s="84"/>
      <c r="E1454" s="85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 s="83"/>
      <c r="CF1454" s="84"/>
      <c r="CG1454"/>
      <c r="CH1454"/>
      <c r="CI1454"/>
      <c r="CJ1454"/>
      <c r="CK1454"/>
      <c r="CL1454"/>
      <c r="CM1454"/>
      <c r="CN1454"/>
      <c r="CO1454"/>
    </row>
    <row r="1455" spans="2:93" ht="12.75">
      <c r="B1455" s="101"/>
      <c r="C1455" s="83"/>
      <c r="D1455" s="84"/>
      <c r="E1455" s="8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 s="83"/>
      <c r="CF1455" s="84"/>
      <c r="CG1455"/>
      <c r="CH1455"/>
      <c r="CI1455"/>
      <c r="CJ1455"/>
      <c r="CK1455"/>
      <c r="CL1455"/>
      <c r="CM1455"/>
      <c r="CN1455"/>
      <c r="CO1455"/>
    </row>
    <row r="1456" spans="2:93" ht="12.75">
      <c r="B1456" s="101"/>
      <c r="C1456" s="83"/>
      <c r="D1456" s="84"/>
      <c r="E1456" s="85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 s="83"/>
      <c r="CF1456" s="84"/>
      <c r="CG1456"/>
      <c r="CH1456"/>
      <c r="CI1456"/>
      <c r="CJ1456"/>
      <c r="CK1456"/>
      <c r="CL1456"/>
      <c r="CM1456"/>
      <c r="CN1456"/>
      <c r="CO1456"/>
    </row>
    <row r="1457" spans="2:93" ht="12.75">
      <c r="B1457" s="101"/>
      <c r="C1457" s="83"/>
      <c r="D1457" s="84"/>
      <c r="E1457" s="85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 s="83"/>
      <c r="CF1457" s="84"/>
      <c r="CG1457"/>
      <c r="CH1457"/>
      <c r="CI1457"/>
      <c r="CJ1457"/>
      <c r="CK1457"/>
      <c r="CL1457"/>
      <c r="CM1457"/>
      <c r="CN1457"/>
      <c r="CO1457"/>
    </row>
    <row r="1458" spans="2:93" ht="12.75">
      <c r="B1458" s="101"/>
      <c r="C1458" s="83"/>
      <c r="D1458" s="84"/>
      <c r="E1458" s="85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 s="83"/>
      <c r="CF1458" s="84"/>
      <c r="CG1458"/>
      <c r="CH1458"/>
      <c r="CI1458"/>
      <c r="CJ1458"/>
      <c r="CK1458"/>
      <c r="CL1458"/>
      <c r="CM1458"/>
      <c r="CN1458"/>
      <c r="CO1458"/>
    </row>
    <row r="1459" spans="2:93" ht="12.75">
      <c r="B1459" s="101"/>
      <c r="C1459" s="83"/>
      <c r="D1459" s="84"/>
      <c r="E1459" s="85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 s="83"/>
      <c r="CF1459" s="84"/>
      <c r="CG1459"/>
      <c r="CH1459"/>
      <c r="CI1459"/>
      <c r="CJ1459"/>
      <c r="CK1459"/>
      <c r="CL1459"/>
      <c r="CM1459"/>
      <c r="CN1459"/>
      <c r="CO1459"/>
    </row>
    <row r="1460" spans="2:93" ht="12.75">
      <c r="B1460" s="101"/>
      <c r="C1460" s="83"/>
      <c r="D1460" s="84"/>
      <c r="E1460" s="85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 s="83"/>
      <c r="CF1460" s="84"/>
      <c r="CG1460"/>
      <c r="CH1460"/>
      <c r="CI1460"/>
      <c r="CJ1460"/>
      <c r="CK1460"/>
      <c r="CL1460"/>
      <c r="CM1460"/>
      <c r="CN1460"/>
      <c r="CO1460"/>
    </row>
    <row r="1461" spans="2:93" ht="12.75">
      <c r="B1461" s="101"/>
      <c r="C1461" s="83"/>
      <c r="D1461" s="84"/>
      <c r="E1461" s="85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 s="83"/>
      <c r="CF1461" s="84"/>
      <c r="CG1461"/>
      <c r="CH1461"/>
      <c r="CI1461"/>
      <c r="CJ1461"/>
      <c r="CK1461"/>
      <c r="CL1461"/>
      <c r="CM1461"/>
      <c r="CN1461"/>
      <c r="CO1461"/>
    </row>
    <row r="1462" spans="2:93" ht="12.75">
      <c r="B1462" s="101"/>
      <c r="C1462" s="83"/>
      <c r="D1462" s="84"/>
      <c r="E1462" s="85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 s="83"/>
      <c r="CF1462" s="84"/>
      <c r="CG1462"/>
      <c r="CH1462"/>
      <c r="CI1462"/>
      <c r="CJ1462"/>
      <c r="CK1462"/>
      <c r="CL1462"/>
      <c r="CM1462"/>
      <c r="CN1462"/>
      <c r="CO1462"/>
    </row>
    <row r="1463" spans="2:93" ht="12.75">
      <c r="B1463" s="101"/>
      <c r="C1463" s="83"/>
      <c r="D1463" s="84"/>
      <c r="E1463" s="85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 s="83"/>
      <c r="CF1463" s="84"/>
      <c r="CG1463"/>
      <c r="CH1463"/>
      <c r="CI1463"/>
      <c r="CJ1463"/>
      <c r="CK1463"/>
      <c r="CL1463"/>
      <c r="CM1463"/>
      <c r="CN1463"/>
      <c r="CO1463"/>
    </row>
    <row r="1464" spans="2:93" ht="12.75">
      <c r="B1464" s="101"/>
      <c r="C1464" s="83"/>
      <c r="D1464" s="84"/>
      <c r="E1464" s="85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 s="83"/>
      <c r="CF1464" s="84"/>
      <c r="CG1464"/>
      <c r="CH1464"/>
      <c r="CI1464"/>
      <c r="CJ1464"/>
      <c r="CK1464"/>
      <c r="CL1464"/>
      <c r="CM1464"/>
      <c r="CN1464"/>
      <c r="CO1464"/>
    </row>
    <row r="1465" spans="2:93" ht="12.75">
      <c r="B1465" s="101"/>
      <c r="C1465" s="83"/>
      <c r="D1465" s="84"/>
      <c r="E1465" s="8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 s="83"/>
      <c r="CF1465" s="84"/>
      <c r="CG1465"/>
      <c r="CH1465"/>
      <c r="CI1465"/>
      <c r="CJ1465"/>
      <c r="CK1465"/>
      <c r="CL1465"/>
      <c r="CM1465"/>
      <c r="CN1465"/>
      <c r="CO1465"/>
    </row>
    <row r="1466" spans="2:93" ht="12.75">
      <c r="B1466" s="101"/>
      <c r="C1466" s="83"/>
      <c r="D1466" s="84"/>
      <c r="E1466" s="85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 s="83"/>
      <c r="CF1466" s="84"/>
      <c r="CG1466"/>
      <c r="CH1466"/>
      <c r="CI1466"/>
      <c r="CJ1466"/>
      <c r="CK1466"/>
      <c r="CL1466"/>
      <c r="CM1466"/>
      <c r="CN1466"/>
      <c r="CO1466"/>
    </row>
    <row r="1467" spans="2:93" ht="12.75">
      <c r="B1467" s="101"/>
      <c r="C1467" s="83"/>
      <c r="D1467" s="84"/>
      <c r="E1467" s="85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 s="83"/>
      <c r="CF1467" s="84"/>
      <c r="CG1467"/>
      <c r="CH1467"/>
      <c r="CI1467"/>
      <c r="CJ1467"/>
      <c r="CK1467"/>
      <c r="CL1467"/>
      <c r="CM1467"/>
      <c r="CN1467"/>
      <c r="CO1467"/>
    </row>
    <row r="1468" spans="2:93" ht="12.75">
      <c r="B1468" s="101"/>
      <c r="C1468" s="83"/>
      <c r="D1468" s="84"/>
      <c r="E1468" s="85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 s="83"/>
      <c r="CF1468" s="84"/>
      <c r="CG1468"/>
      <c r="CH1468"/>
      <c r="CI1468"/>
      <c r="CJ1468"/>
      <c r="CK1468"/>
      <c r="CL1468"/>
      <c r="CM1468"/>
      <c r="CN1468"/>
      <c r="CO1468"/>
    </row>
    <row r="1469" spans="2:93" ht="12.75">
      <c r="B1469" s="101"/>
      <c r="C1469" s="83"/>
      <c r="D1469" s="84"/>
      <c r="E1469" s="85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 s="83"/>
      <c r="CF1469" s="84"/>
      <c r="CG1469"/>
      <c r="CH1469"/>
      <c r="CI1469"/>
      <c r="CJ1469"/>
      <c r="CK1469"/>
      <c r="CL1469"/>
      <c r="CM1469"/>
      <c r="CN1469"/>
      <c r="CO1469"/>
    </row>
    <row r="1470" spans="2:93" ht="12.75">
      <c r="B1470" s="101"/>
      <c r="C1470" s="83"/>
      <c r="D1470" s="84"/>
      <c r="E1470" s="85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 s="83"/>
      <c r="CF1470" s="84"/>
      <c r="CG1470"/>
      <c r="CH1470"/>
      <c r="CI1470"/>
      <c r="CJ1470"/>
      <c r="CK1470"/>
      <c r="CL1470"/>
      <c r="CM1470"/>
      <c r="CN1470"/>
      <c r="CO1470"/>
    </row>
    <row r="1471" spans="2:93" ht="12.75">
      <c r="B1471" s="101"/>
      <c r="C1471" s="83"/>
      <c r="D1471" s="84"/>
      <c r="E1471" s="85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 s="83"/>
      <c r="CF1471" s="84"/>
      <c r="CG1471"/>
      <c r="CH1471"/>
      <c r="CI1471"/>
      <c r="CJ1471"/>
      <c r="CK1471"/>
      <c r="CL1471"/>
      <c r="CM1471"/>
      <c r="CN1471"/>
      <c r="CO1471"/>
    </row>
    <row r="1472" spans="2:93" ht="12.75">
      <c r="B1472" s="101"/>
      <c r="C1472" s="83"/>
      <c r="D1472" s="84"/>
      <c r="E1472" s="85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 s="83"/>
      <c r="CF1472" s="84"/>
      <c r="CG1472"/>
      <c r="CH1472"/>
      <c r="CI1472"/>
      <c r="CJ1472"/>
      <c r="CK1472"/>
      <c r="CL1472"/>
      <c r="CM1472"/>
      <c r="CN1472"/>
      <c r="CO1472"/>
    </row>
    <row r="1473" spans="2:93" ht="12.75">
      <c r="B1473" s="101"/>
      <c r="C1473" s="83"/>
      <c r="D1473" s="86"/>
      <c r="E1473" s="85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 s="83"/>
      <c r="CF1473" s="86"/>
      <c r="CG1473"/>
      <c r="CH1473"/>
      <c r="CI1473"/>
      <c r="CJ1473"/>
      <c r="CK1473"/>
      <c r="CL1473"/>
      <c r="CM1473"/>
      <c r="CN1473"/>
      <c r="CO1473"/>
    </row>
    <row r="1474" spans="2:93" ht="12.75">
      <c r="B1474" s="101"/>
      <c r="C1474" s="83"/>
      <c r="D1474" s="84"/>
      <c r="E1474" s="85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 s="83"/>
      <c r="CF1474" s="84"/>
      <c r="CG1474"/>
      <c r="CH1474"/>
      <c r="CI1474"/>
      <c r="CJ1474"/>
      <c r="CK1474"/>
      <c r="CL1474"/>
      <c r="CM1474"/>
      <c r="CN1474"/>
      <c r="CO1474"/>
    </row>
    <row r="1475" spans="2:93" ht="12.75">
      <c r="B1475" s="101"/>
      <c r="C1475" s="83"/>
      <c r="D1475" s="84"/>
      <c r="E1475" s="8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 s="83"/>
      <c r="CF1475" s="84"/>
      <c r="CG1475"/>
      <c r="CH1475"/>
      <c r="CI1475"/>
      <c r="CJ1475"/>
      <c r="CK1475"/>
      <c r="CL1475"/>
      <c r="CM1475"/>
      <c r="CN1475"/>
      <c r="CO1475"/>
    </row>
    <row r="1476" spans="2:93" ht="12.75">
      <c r="B1476" s="101"/>
      <c r="C1476" s="83"/>
      <c r="D1476" s="84"/>
      <c r="E1476" s="85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 s="83"/>
      <c r="CF1476" s="84"/>
      <c r="CG1476"/>
      <c r="CH1476"/>
      <c r="CI1476"/>
      <c r="CJ1476"/>
      <c r="CK1476"/>
      <c r="CL1476"/>
      <c r="CM1476"/>
      <c r="CN1476"/>
      <c r="CO1476"/>
    </row>
    <row r="1477" spans="2:93" ht="12.75">
      <c r="B1477" s="101"/>
      <c r="C1477" s="83"/>
      <c r="D1477" s="84"/>
      <c r="E1477" s="85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 s="83"/>
      <c r="CF1477" s="84"/>
      <c r="CG1477"/>
      <c r="CH1477"/>
      <c r="CI1477"/>
      <c r="CJ1477"/>
      <c r="CK1477"/>
      <c r="CL1477"/>
      <c r="CM1477"/>
      <c r="CN1477"/>
      <c r="CO1477"/>
    </row>
    <row r="1478" spans="2:93" ht="12.75">
      <c r="B1478" s="101"/>
      <c r="C1478" s="83"/>
      <c r="D1478" s="86"/>
      <c r="E1478" s="85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 s="83"/>
      <c r="CF1478" s="86"/>
      <c r="CG1478"/>
      <c r="CH1478"/>
      <c r="CI1478"/>
      <c r="CJ1478"/>
      <c r="CK1478"/>
      <c r="CL1478"/>
      <c r="CM1478"/>
      <c r="CN1478"/>
      <c r="CO1478"/>
    </row>
    <row r="1479" spans="2:93" ht="12.75">
      <c r="B1479" s="101"/>
      <c r="C1479" s="83"/>
      <c r="D1479" s="84"/>
      <c r="E1479" s="85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 s="83"/>
      <c r="CF1479" s="84"/>
      <c r="CG1479"/>
      <c r="CH1479"/>
      <c r="CI1479"/>
      <c r="CJ1479"/>
      <c r="CK1479"/>
      <c r="CL1479"/>
      <c r="CM1479"/>
      <c r="CN1479"/>
      <c r="CO1479"/>
    </row>
    <row r="1480" spans="2:93" ht="12.75">
      <c r="B1480" s="101"/>
      <c r="C1480" s="83"/>
      <c r="D1480" s="84"/>
      <c r="E1480" s="85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 s="83"/>
      <c r="CF1480" s="84"/>
      <c r="CG1480"/>
      <c r="CH1480"/>
      <c r="CI1480"/>
      <c r="CJ1480"/>
      <c r="CK1480"/>
      <c r="CL1480"/>
      <c r="CM1480"/>
      <c r="CN1480"/>
      <c r="CO1480"/>
    </row>
    <row r="1481" spans="2:93" ht="12.75">
      <c r="B1481" s="101"/>
      <c r="C1481" s="83"/>
      <c r="D1481" s="84"/>
      <c r="E1481" s="85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 s="83"/>
      <c r="CF1481" s="84"/>
      <c r="CG1481"/>
      <c r="CH1481"/>
      <c r="CI1481"/>
      <c r="CJ1481"/>
      <c r="CK1481"/>
      <c r="CL1481"/>
      <c r="CM1481"/>
      <c r="CN1481"/>
      <c r="CO1481"/>
    </row>
    <row r="1482" spans="2:93" ht="12.75">
      <c r="B1482" s="101"/>
      <c r="C1482" s="83"/>
      <c r="D1482" s="84"/>
      <c r="E1482" s="85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 s="83"/>
      <c r="CF1482" s="84"/>
      <c r="CG1482"/>
      <c r="CH1482"/>
      <c r="CI1482"/>
      <c r="CJ1482"/>
      <c r="CK1482"/>
      <c r="CL1482"/>
      <c r="CM1482"/>
      <c r="CN1482"/>
      <c r="CO1482"/>
    </row>
    <row r="1483" spans="2:93" ht="12.75">
      <c r="B1483" s="101"/>
      <c r="C1483" s="83"/>
      <c r="D1483" s="84"/>
      <c r="E1483" s="85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 s="83"/>
      <c r="CF1483" s="84"/>
      <c r="CG1483"/>
      <c r="CH1483"/>
      <c r="CI1483"/>
      <c r="CJ1483"/>
      <c r="CK1483"/>
      <c r="CL1483"/>
      <c r="CM1483"/>
      <c r="CN1483"/>
      <c r="CO1483"/>
    </row>
    <row r="1484" spans="2:93" ht="12.75">
      <c r="B1484" s="101"/>
      <c r="C1484" s="83"/>
      <c r="D1484" s="84"/>
      <c r="E1484" s="85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 s="83"/>
      <c r="CF1484" s="84"/>
      <c r="CG1484"/>
      <c r="CH1484"/>
      <c r="CI1484"/>
      <c r="CJ1484"/>
      <c r="CK1484"/>
      <c r="CL1484"/>
      <c r="CM1484"/>
      <c r="CN1484"/>
      <c r="CO1484"/>
    </row>
    <row r="1485" spans="2:93" ht="12.75">
      <c r="B1485" s="101"/>
      <c r="C1485" s="83"/>
      <c r="D1485" s="84"/>
      <c r="E1485" s="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 s="83"/>
      <c r="CF1485" s="84"/>
      <c r="CG1485"/>
      <c r="CH1485"/>
      <c r="CI1485"/>
      <c r="CJ1485"/>
      <c r="CK1485"/>
      <c r="CL1485"/>
      <c r="CM1485"/>
      <c r="CN1485"/>
      <c r="CO1485"/>
    </row>
    <row r="1486" spans="2:93" ht="12.75">
      <c r="B1486" s="101"/>
      <c r="C1486" s="83"/>
      <c r="D1486" s="84"/>
      <c r="E1486" s="85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 s="83"/>
      <c r="CF1486" s="84"/>
      <c r="CG1486"/>
      <c r="CH1486"/>
      <c r="CI1486"/>
      <c r="CJ1486"/>
      <c r="CK1486"/>
      <c r="CL1486"/>
      <c r="CM1486"/>
      <c r="CN1486"/>
      <c r="CO1486"/>
    </row>
    <row r="1487" spans="2:93" ht="12.75">
      <c r="B1487" s="101"/>
      <c r="C1487" s="83"/>
      <c r="D1487" s="84"/>
      <c r="E1487" s="85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 s="83"/>
      <c r="CF1487" s="84"/>
      <c r="CG1487"/>
      <c r="CH1487"/>
      <c r="CI1487"/>
      <c r="CJ1487"/>
      <c r="CK1487"/>
      <c r="CL1487"/>
      <c r="CM1487"/>
      <c r="CN1487"/>
      <c r="CO1487"/>
    </row>
    <row r="1488" spans="2:93" ht="12.75">
      <c r="B1488" s="101"/>
      <c r="C1488" s="83"/>
      <c r="D1488" s="84"/>
      <c r="E1488" s="85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 s="83"/>
      <c r="CF1488" s="84"/>
      <c r="CG1488"/>
      <c r="CH1488"/>
      <c r="CI1488"/>
      <c r="CJ1488"/>
      <c r="CK1488"/>
      <c r="CL1488"/>
      <c r="CM1488"/>
      <c r="CN1488"/>
      <c r="CO1488"/>
    </row>
    <row r="1489" spans="2:93" ht="12.75">
      <c r="B1489" s="101"/>
      <c r="C1489" s="83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 s="83"/>
      <c r="CF1489"/>
      <c r="CG1489"/>
      <c r="CH1489"/>
      <c r="CI1489"/>
      <c r="CJ1489"/>
      <c r="CK1489"/>
      <c r="CL1489"/>
      <c r="CM1489"/>
      <c r="CN1489"/>
      <c r="CO1489"/>
    </row>
    <row r="1490" spans="2:93" ht="12.75">
      <c r="B1490" s="101"/>
      <c r="C1490" s="83"/>
      <c r="D1490" s="86"/>
      <c r="E1490" s="85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 s="83"/>
      <c r="CF1490" s="86"/>
      <c r="CG1490"/>
      <c r="CH1490"/>
      <c r="CI1490"/>
      <c r="CJ1490"/>
      <c r="CK1490"/>
      <c r="CL1490"/>
      <c r="CM1490"/>
      <c r="CN1490"/>
      <c r="CO1490"/>
    </row>
    <row r="1491" spans="2:93" ht="12.75">
      <c r="B1491" s="101"/>
      <c r="C1491" s="83"/>
      <c r="D1491" s="84"/>
      <c r="E1491" s="85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 s="83"/>
      <c r="CF1491" s="84"/>
      <c r="CG1491"/>
      <c r="CH1491"/>
      <c r="CI1491"/>
      <c r="CJ1491"/>
      <c r="CK1491"/>
      <c r="CL1491"/>
      <c r="CM1491"/>
      <c r="CN1491"/>
      <c r="CO1491"/>
    </row>
    <row r="1492" spans="2:93" ht="12.75">
      <c r="B1492" s="101"/>
      <c r="C1492" s="83"/>
      <c r="D1492" s="86"/>
      <c r="E1492" s="85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 s="83"/>
      <c r="CF1492" s="86"/>
      <c r="CG1492"/>
      <c r="CH1492"/>
      <c r="CI1492"/>
      <c r="CJ1492"/>
      <c r="CK1492"/>
      <c r="CL1492"/>
      <c r="CM1492"/>
      <c r="CN1492"/>
      <c r="CO1492"/>
    </row>
    <row r="1493" spans="2:93" ht="12.75">
      <c r="B1493" s="101"/>
      <c r="C1493" s="83"/>
      <c r="D1493" s="86"/>
      <c r="E1493" s="85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 s="83"/>
      <c r="CF1493" s="86"/>
      <c r="CG1493"/>
      <c r="CH1493"/>
      <c r="CI1493"/>
      <c r="CJ1493"/>
      <c r="CK1493"/>
      <c r="CL1493"/>
      <c r="CM1493"/>
      <c r="CN1493"/>
      <c r="CO1493"/>
    </row>
    <row r="1494" spans="2:93" ht="12.75">
      <c r="B1494" s="101"/>
      <c r="C1494" s="83"/>
      <c r="D1494" s="84"/>
      <c r="E1494" s="85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 s="83"/>
      <c r="CF1494" s="84"/>
      <c r="CG1494"/>
      <c r="CH1494"/>
      <c r="CI1494"/>
      <c r="CJ1494"/>
      <c r="CK1494"/>
      <c r="CL1494"/>
      <c r="CM1494"/>
      <c r="CN1494"/>
      <c r="CO1494"/>
    </row>
    <row r="1495" spans="2:93" ht="12.75">
      <c r="B1495" s="101"/>
      <c r="C1495" s="83"/>
      <c r="D1495" s="84"/>
      <c r="E1495" s="8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 s="83"/>
      <c r="CF1495" s="84"/>
      <c r="CG1495"/>
      <c r="CH1495"/>
      <c r="CI1495"/>
      <c r="CJ1495"/>
      <c r="CK1495"/>
      <c r="CL1495"/>
      <c r="CM1495"/>
      <c r="CN1495"/>
      <c r="CO1495"/>
    </row>
    <row r="1496" spans="2:93" ht="12.75">
      <c r="B1496" s="101"/>
      <c r="C1496" s="83"/>
      <c r="D1496" s="84"/>
      <c r="E1496" s="85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 s="83"/>
      <c r="CF1496" s="84"/>
      <c r="CG1496"/>
      <c r="CH1496"/>
      <c r="CI1496"/>
      <c r="CJ1496"/>
      <c r="CK1496"/>
      <c r="CL1496"/>
      <c r="CM1496"/>
      <c r="CN1496"/>
      <c r="CO1496"/>
    </row>
    <row r="1497" spans="2:93" ht="12.75">
      <c r="B1497" s="101"/>
      <c r="C1497" s="83"/>
      <c r="D1497" s="84"/>
      <c r="E1497" s="85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 s="83"/>
      <c r="CF1497" s="84"/>
      <c r="CG1497"/>
      <c r="CH1497"/>
      <c r="CI1497"/>
      <c r="CJ1497"/>
      <c r="CK1497"/>
      <c r="CL1497"/>
      <c r="CM1497"/>
      <c r="CN1497"/>
      <c r="CO1497"/>
    </row>
    <row r="1498" spans="2:93" ht="12.75">
      <c r="B1498" s="101"/>
      <c r="C1498" s="83"/>
      <c r="D1498" s="84"/>
      <c r="E1498" s="85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 s="83"/>
      <c r="CF1498" s="84"/>
      <c r="CG1498"/>
      <c r="CH1498"/>
      <c r="CI1498"/>
      <c r="CJ1498"/>
      <c r="CK1498"/>
      <c r="CL1498"/>
      <c r="CM1498"/>
      <c r="CN1498"/>
      <c r="CO1498"/>
    </row>
    <row r="1499" spans="2:93" ht="12.75">
      <c r="B1499" s="101"/>
      <c r="C1499" s="83"/>
      <c r="D1499" s="84"/>
      <c r="E1499" s="85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 s="83"/>
      <c r="CF1499" s="84"/>
      <c r="CG1499"/>
      <c r="CH1499"/>
      <c r="CI1499"/>
      <c r="CJ1499"/>
      <c r="CK1499"/>
      <c r="CL1499"/>
      <c r="CM1499"/>
      <c r="CN1499"/>
      <c r="CO1499"/>
    </row>
    <row r="1500" spans="2:93" ht="12.75">
      <c r="B1500" s="101"/>
      <c r="C1500" s="83"/>
      <c r="D1500" s="84"/>
      <c r="E1500" s="85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 s="83"/>
      <c r="CF1500" s="84"/>
      <c r="CG1500"/>
      <c r="CH1500"/>
      <c r="CI1500"/>
      <c r="CJ1500"/>
      <c r="CK1500"/>
      <c r="CL1500"/>
      <c r="CM1500"/>
      <c r="CN1500"/>
      <c r="CO1500"/>
    </row>
    <row r="1501" spans="2:93" ht="12.75">
      <c r="B1501" s="101"/>
      <c r="C1501" s="83"/>
      <c r="D1501" s="84"/>
      <c r="E1501" s="85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 s="83"/>
      <c r="CF1501" s="84"/>
      <c r="CG1501"/>
      <c r="CH1501"/>
      <c r="CI1501"/>
      <c r="CJ1501"/>
      <c r="CK1501"/>
      <c r="CL1501"/>
      <c r="CM1501"/>
      <c r="CN1501"/>
      <c r="CO1501"/>
    </row>
    <row r="1502" spans="2:93" ht="12.75">
      <c r="B1502" s="101"/>
      <c r="C1502" s="83"/>
      <c r="D1502" s="84"/>
      <c r="E1502" s="85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 s="83"/>
      <c r="CF1502" s="84"/>
      <c r="CG1502"/>
      <c r="CH1502"/>
      <c r="CI1502"/>
      <c r="CJ1502"/>
      <c r="CK1502"/>
      <c r="CL1502"/>
      <c r="CM1502"/>
      <c r="CN1502"/>
      <c r="CO1502"/>
    </row>
    <row r="1503" spans="2:93" ht="12.75">
      <c r="B1503" s="101"/>
      <c r="C1503" s="83"/>
      <c r="D1503" s="84"/>
      <c r="E1503" s="85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 s="83"/>
      <c r="CF1503" s="84"/>
      <c r="CG1503"/>
      <c r="CH1503"/>
      <c r="CI1503"/>
      <c r="CJ1503"/>
      <c r="CK1503"/>
      <c r="CL1503"/>
      <c r="CM1503"/>
      <c r="CN1503"/>
      <c r="CO1503"/>
    </row>
    <row r="1504" spans="2:93" ht="12.75">
      <c r="B1504" s="101"/>
      <c r="C1504" s="83"/>
      <c r="D1504" s="84"/>
      <c r="E1504" s="85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 s="83"/>
      <c r="CF1504" s="84"/>
      <c r="CG1504"/>
      <c r="CH1504"/>
      <c r="CI1504"/>
      <c r="CJ1504"/>
      <c r="CK1504"/>
      <c r="CL1504"/>
      <c r="CM1504"/>
      <c r="CN1504"/>
      <c r="CO1504"/>
    </row>
    <row r="1505" spans="2:93" ht="12.75">
      <c r="B1505" s="101"/>
      <c r="C1505" s="83"/>
      <c r="D1505" s="84"/>
      <c r="E1505" s="8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 s="83"/>
      <c r="CF1505" s="84"/>
      <c r="CG1505"/>
      <c r="CH1505"/>
      <c r="CI1505"/>
      <c r="CJ1505"/>
      <c r="CK1505"/>
      <c r="CL1505"/>
      <c r="CM1505"/>
      <c r="CN1505"/>
      <c r="CO1505"/>
    </row>
    <row r="1506" spans="2:93" ht="12.75">
      <c r="B1506" s="101"/>
      <c r="C1506" s="83"/>
      <c r="D1506" s="84"/>
      <c r="E1506" s="85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 s="83"/>
      <c r="CF1506" s="84"/>
      <c r="CG1506"/>
      <c r="CH1506"/>
      <c r="CI1506"/>
      <c r="CJ1506"/>
      <c r="CK1506"/>
      <c r="CL1506"/>
      <c r="CM1506"/>
      <c r="CN1506"/>
      <c r="CO1506"/>
    </row>
    <row r="1507" spans="2:93" ht="12.75">
      <c r="B1507" s="101"/>
      <c r="C1507" s="83"/>
      <c r="D1507" s="84"/>
      <c r="E1507" s="85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 s="83"/>
      <c r="CF1507" s="84"/>
      <c r="CG1507"/>
      <c r="CH1507"/>
      <c r="CI1507"/>
      <c r="CJ1507"/>
      <c r="CK1507"/>
      <c r="CL1507"/>
      <c r="CM1507"/>
      <c r="CN1507"/>
      <c r="CO1507"/>
    </row>
    <row r="1508" spans="2:93" ht="12.75">
      <c r="B1508" s="101"/>
      <c r="C1508" s="83"/>
      <c r="D1508" s="84"/>
      <c r="E1508" s="85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 s="83"/>
      <c r="CF1508" s="84"/>
      <c r="CG1508"/>
      <c r="CH1508"/>
      <c r="CI1508"/>
      <c r="CJ1508"/>
      <c r="CK1508"/>
      <c r="CL1508"/>
      <c r="CM1508"/>
      <c r="CN1508"/>
      <c r="CO1508"/>
    </row>
    <row r="1509" spans="2:93" ht="12.75">
      <c r="B1509" s="101"/>
      <c r="C1509" s="83"/>
      <c r="D1509" s="84"/>
      <c r="E1509" s="85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 s="83"/>
      <c r="CF1509" s="84"/>
      <c r="CG1509"/>
      <c r="CH1509"/>
      <c r="CI1509"/>
      <c r="CJ1509"/>
      <c r="CK1509"/>
      <c r="CL1509"/>
      <c r="CM1509"/>
      <c r="CN1509"/>
      <c r="CO1509"/>
    </row>
    <row r="1510" spans="2:93" ht="12.75">
      <c r="B1510" s="101"/>
      <c r="C1510" s="83"/>
      <c r="D1510" s="84"/>
      <c r="E1510" s="85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 s="83"/>
      <c r="CF1510" s="84"/>
      <c r="CG1510"/>
      <c r="CH1510"/>
      <c r="CI1510"/>
      <c r="CJ1510"/>
      <c r="CK1510"/>
      <c r="CL1510"/>
      <c r="CM1510"/>
      <c r="CN1510"/>
      <c r="CO1510"/>
    </row>
    <row r="1511" spans="2:93" ht="12.75">
      <c r="B1511" s="101"/>
      <c r="C1511" s="83"/>
      <c r="D1511" s="84"/>
      <c r="E1511" s="85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 s="83"/>
      <c r="CF1511" s="84"/>
      <c r="CG1511"/>
      <c r="CH1511"/>
      <c r="CI1511"/>
      <c r="CJ1511"/>
      <c r="CK1511"/>
      <c r="CL1511"/>
      <c r="CM1511"/>
      <c r="CN1511"/>
      <c r="CO1511"/>
    </row>
    <row r="1512" spans="2:93" ht="12.75">
      <c r="B1512" s="101"/>
      <c r="C1512" s="83"/>
      <c r="D1512" s="84"/>
      <c r="E1512" s="85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 s="83"/>
      <c r="CF1512" s="84"/>
      <c r="CG1512"/>
      <c r="CH1512"/>
      <c r="CI1512"/>
      <c r="CJ1512"/>
      <c r="CK1512"/>
      <c r="CL1512"/>
      <c r="CM1512"/>
      <c r="CN1512"/>
      <c r="CO1512"/>
    </row>
    <row r="1513" spans="2:93" ht="12.75">
      <c r="B1513" s="101"/>
      <c r="C1513" s="83"/>
      <c r="D1513" s="84"/>
      <c r="E1513" s="85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 s="83"/>
      <c r="CF1513" s="84"/>
      <c r="CG1513"/>
      <c r="CH1513"/>
      <c r="CI1513"/>
      <c r="CJ1513"/>
      <c r="CK1513"/>
      <c r="CL1513"/>
      <c r="CM1513"/>
      <c r="CN1513"/>
      <c r="CO1513"/>
    </row>
    <row r="1514" spans="2:93" ht="12.75">
      <c r="B1514" s="101"/>
      <c r="C1514" s="83"/>
      <c r="D1514" s="84"/>
      <c r="E1514" s="85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 s="83"/>
      <c r="CF1514" s="84"/>
      <c r="CG1514"/>
      <c r="CH1514"/>
      <c r="CI1514"/>
      <c r="CJ1514"/>
      <c r="CK1514"/>
      <c r="CL1514"/>
      <c r="CM1514"/>
      <c r="CN1514"/>
      <c r="CO1514"/>
    </row>
    <row r="1515" spans="2:93" ht="12.75">
      <c r="B1515" s="101"/>
      <c r="C1515" s="83"/>
      <c r="D1515" s="84"/>
      <c r="E1515" s="8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 s="83"/>
      <c r="CF1515" s="84"/>
      <c r="CG1515"/>
      <c r="CH1515"/>
      <c r="CI1515"/>
      <c r="CJ1515"/>
      <c r="CK1515"/>
      <c r="CL1515"/>
      <c r="CM1515"/>
      <c r="CN1515"/>
      <c r="CO1515"/>
    </row>
    <row r="1516" spans="2:93" ht="12.75">
      <c r="B1516" s="101"/>
      <c r="C1516" s="83"/>
      <c r="D1516" s="84"/>
      <c r="E1516" s="85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 s="83"/>
      <c r="CF1516" s="84"/>
      <c r="CG1516"/>
      <c r="CH1516"/>
      <c r="CI1516"/>
      <c r="CJ1516"/>
      <c r="CK1516"/>
      <c r="CL1516"/>
      <c r="CM1516"/>
      <c r="CN1516"/>
      <c r="CO1516"/>
    </row>
    <row r="1517" spans="2:93" ht="12.75">
      <c r="B1517" s="101"/>
      <c r="C1517" s="83"/>
      <c r="D1517" s="84"/>
      <c r="E1517" s="85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 s="83"/>
      <c r="CF1517" s="84"/>
      <c r="CG1517"/>
      <c r="CH1517"/>
      <c r="CI1517"/>
      <c r="CJ1517"/>
      <c r="CK1517"/>
      <c r="CL1517"/>
      <c r="CM1517"/>
      <c r="CN1517"/>
      <c r="CO1517"/>
    </row>
    <row r="1518" spans="2:93" ht="12.75">
      <c r="B1518" s="101"/>
      <c r="C1518" s="83"/>
      <c r="D1518" s="84"/>
      <c r="E1518" s="85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 s="83"/>
      <c r="CF1518" s="84"/>
      <c r="CG1518"/>
      <c r="CH1518"/>
      <c r="CI1518"/>
      <c r="CJ1518"/>
      <c r="CK1518"/>
      <c r="CL1518"/>
      <c r="CM1518"/>
      <c r="CN1518"/>
      <c r="CO1518"/>
    </row>
    <row r="1519" spans="2:93" ht="12.75">
      <c r="B1519" s="101"/>
      <c r="C1519" s="83"/>
      <c r="D1519" s="84"/>
      <c r="E1519" s="85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 s="83"/>
      <c r="CF1519" s="84"/>
      <c r="CG1519"/>
      <c r="CH1519"/>
      <c r="CI1519"/>
      <c r="CJ1519"/>
      <c r="CK1519"/>
      <c r="CL1519"/>
      <c r="CM1519"/>
      <c r="CN1519"/>
      <c r="CO1519"/>
    </row>
    <row r="1520" spans="2:93" ht="12.75">
      <c r="B1520" s="101"/>
      <c r="C1520" s="83"/>
      <c r="D1520" s="84"/>
      <c r="E1520" s="85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 s="83"/>
      <c r="CF1520" s="84"/>
      <c r="CG1520"/>
      <c r="CH1520"/>
      <c r="CI1520"/>
      <c r="CJ1520"/>
      <c r="CK1520"/>
      <c r="CL1520"/>
      <c r="CM1520"/>
      <c r="CN1520"/>
      <c r="CO1520"/>
    </row>
    <row r="1521" spans="2:93" ht="12.75">
      <c r="B1521" s="101"/>
      <c r="C1521" s="83"/>
      <c r="D1521" s="84"/>
      <c r="E1521" s="85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 s="83"/>
      <c r="CF1521" s="84"/>
      <c r="CG1521"/>
      <c r="CH1521"/>
      <c r="CI1521"/>
      <c r="CJ1521"/>
      <c r="CK1521"/>
      <c r="CL1521"/>
      <c r="CM1521"/>
      <c r="CN1521"/>
      <c r="CO1521"/>
    </row>
    <row r="1522" spans="2:93" ht="12.75">
      <c r="B1522" s="101"/>
      <c r="C1522" s="83"/>
      <c r="D1522" s="84"/>
      <c r="E1522" s="85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 s="83"/>
      <c r="CF1522" s="84"/>
      <c r="CG1522"/>
      <c r="CH1522"/>
      <c r="CI1522"/>
      <c r="CJ1522"/>
      <c r="CK1522"/>
      <c r="CL1522"/>
      <c r="CM1522"/>
      <c r="CN1522"/>
      <c r="CO1522"/>
    </row>
    <row r="1523" spans="2:93" ht="12.75">
      <c r="B1523" s="101"/>
      <c r="C1523" s="83"/>
      <c r="D1523" s="84"/>
      <c r="E1523" s="85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 s="83"/>
      <c r="CF1523" s="84"/>
      <c r="CG1523"/>
      <c r="CH1523"/>
      <c r="CI1523"/>
      <c r="CJ1523"/>
      <c r="CK1523"/>
      <c r="CL1523"/>
      <c r="CM1523"/>
      <c r="CN1523"/>
      <c r="CO1523"/>
    </row>
    <row r="1524" spans="2:93" ht="12.75">
      <c r="B1524" s="101"/>
      <c r="C1524" s="83"/>
      <c r="D1524" s="84"/>
      <c r="E1524" s="85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 s="83"/>
      <c r="CF1524" s="84"/>
      <c r="CG1524"/>
      <c r="CH1524"/>
      <c r="CI1524"/>
      <c r="CJ1524"/>
      <c r="CK1524"/>
      <c r="CL1524"/>
      <c r="CM1524"/>
      <c r="CN1524"/>
      <c r="CO1524"/>
    </row>
    <row r="1525" spans="2:93" ht="12.75">
      <c r="B1525" s="101"/>
      <c r="C1525" s="83"/>
      <c r="D1525" s="84"/>
      <c r="E1525" s="8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 s="83"/>
      <c r="CF1525" s="84"/>
      <c r="CG1525"/>
      <c r="CH1525"/>
      <c r="CI1525"/>
      <c r="CJ1525"/>
      <c r="CK1525"/>
      <c r="CL1525"/>
      <c r="CM1525"/>
      <c r="CN1525"/>
      <c r="CO1525"/>
    </row>
    <row r="1526" spans="2:93" ht="12.75">
      <c r="B1526" s="101"/>
      <c r="C1526" s="83"/>
      <c r="D1526" s="84"/>
      <c r="E1526" s="85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 s="83"/>
      <c r="CF1526" s="84"/>
      <c r="CG1526"/>
      <c r="CH1526"/>
      <c r="CI1526"/>
      <c r="CJ1526"/>
      <c r="CK1526"/>
      <c r="CL1526"/>
      <c r="CM1526"/>
      <c r="CN1526"/>
      <c r="CO1526"/>
    </row>
    <row r="1527" spans="2:93" ht="12.75">
      <c r="B1527" s="101"/>
      <c r="C1527" s="83"/>
      <c r="D1527" s="84"/>
      <c r="E1527" s="85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 s="83"/>
      <c r="CF1527" s="84"/>
      <c r="CG1527"/>
      <c r="CH1527"/>
      <c r="CI1527"/>
      <c r="CJ1527"/>
      <c r="CK1527"/>
      <c r="CL1527"/>
      <c r="CM1527"/>
      <c r="CN1527"/>
      <c r="CO1527"/>
    </row>
    <row r="1528" spans="2:93" ht="12.75">
      <c r="B1528" s="101"/>
      <c r="C1528" s="83"/>
      <c r="D1528" s="84"/>
      <c r="E1528" s="85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 s="83"/>
      <c r="CF1528" s="84"/>
      <c r="CG1528"/>
      <c r="CH1528"/>
      <c r="CI1528"/>
      <c r="CJ1528"/>
      <c r="CK1528"/>
      <c r="CL1528"/>
      <c r="CM1528"/>
      <c r="CN1528"/>
      <c r="CO1528"/>
    </row>
    <row r="1529" spans="2:93" ht="12.75">
      <c r="B1529" s="101"/>
      <c r="C1529" s="83"/>
      <c r="D1529" s="84"/>
      <c r="E1529" s="85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 s="83"/>
      <c r="CF1529" s="84"/>
      <c r="CG1529"/>
      <c r="CH1529"/>
      <c r="CI1529"/>
      <c r="CJ1529"/>
      <c r="CK1529"/>
      <c r="CL1529"/>
      <c r="CM1529"/>
      <c r="CN1529"/>
      <c r="CO1529"/>
    </row>
    <row r="1530" spans="2:93" ht="12.75">
      <c r="B1530" s="101"/>
      <c r="C1530" s="83"/>
      <c r="D1530" s="84"/>
      <c r="E1530" s="85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 s="83"/>
      <c r="CF1530" s="84"/>
      <c r="CG1530"/>
      <c r="CH1530"/>
      <c r="CI1530"/>
      <c r="CJ1530"/>
      <c r="CK1530"/>
      <c r="CL1530"/>
      <c r="CM1530"/>
      <c r="CN1530"/>
      <c r="CO1530"/>
    </row>
    <row r="1531" spans="2:93" ht="12.75">
      <c r="B1531" s="101"/>
      <c r="C1531" s="83"/>
      <c r="D1531" s="84"/>
      <c r="E1531" s="85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 s="83"/>
      <c r="CF1531" s="84"/>
      <c r="CG1531"/>
      <c r="CH1531"/>
      <c r="CI1531"/>
      <c r="CJ1531"/>
      <c r="CK1531"/>
      <c r="CL1531"/>
      <c r="CM1531"/>
      <c r="CN1531"/>
      <c r="CO1531"/>
    </row>
    <row r="1532" spans="2:93" ht="12.75">
      <c r="B1532" s="101"/>
      <c r="C1532" s="83"/>
      <c r="D1532" s="84"/>
      <c r="E1532" s="85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 s="83"/>
      <c r="CF1532" s="84"/>
      <c r="CG1532"/>
      <c r="CH1532"/>
      <c r="CI1532"/>
      <c r="CJ1532"/>
      <c r="CK1532"/>
      <c r="CL1532"/>
      <c r="CM1532"/>
      <c r="CN1532"/>
      <c r="CO1532"/>
    </row>
    <row r="1533" spans="2:93" ht="12.75">
      <c r="B1533" s="101"/>
      <c r="C1533" s="83"/>
      <c r="D1533" s="84"/>
      <c r="E1533" s="85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 s="83"/>
      <c r="CF1533" s="84"/>
      <c r="CG1533"/>
      <c r="CH1533"/>
      <c r="CI1533"/>
      <c r="CJ1533"/>
      <c r="CK1533"/>
      <c r="CL1533"/>
      <c r="CM1533"/>
      <c r="CN1533"/>
      <c r="CO1533"/>
    </row>
    <row r="1534" spans="2:93" ht="12.75">
      <c r="B1534" s="101"/>
      <c r="C1534" s="83"/>
      <c r="D1534" s="84"/>
      <c r="E1534" s="85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 s="83"/>
      <c r="CF1534" s="84"/>
      <c r="CG1534"/>
      <c r="CH1534"/>
      <c r="CI1534"/>
      <c r="CJ1534"/>
      <c r="CK1534"/>
      <c r="CL1534"/>
      <c r="CM1534"/>
      <c r="CN1534"/>
      <c r="CO1534"/>
    </row>
    <row r="1535" spans="2:93" ht="12.75">
      <c r="B1535" s="101"/>
      <c r="C1535" s="83"/>
      <c r="D1535" s="84"/>
      <c r="E1535" s="8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 s="83"/>
      <c r="CF1535" s="84"/>
      <c r="CG1535"/>
      <c r="CH1535"/>
      <c r="CI1535"/>
      <c r="CJ1535"/>
      <c r="CK1535"/>
      <c r="CL1535"/>
      <c r="CM1535"/>
      <c r="CN1535"/>
      <c r="CO1535"/>
    </row>
    <row r="1536" spans="2:93" ht="12.75">
      <c r="B1536" s="101"/>
      <c r="C1536" s="83"/>
      <c r="D1536" s="84"/>
      <c r="E1536" s="85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 s="83"/>
      <c r="CF1536" s="84"/>
      <c r="CG1536"/>
      <c r="CH1536"/>
      <c r="CI1536"/>
      <c r="CJ1536"/>
      <c r="CK1536"/>
      <c r="CL1536"/>
      <c r="CM1536"/>
      <c r="CN1536"/>
      <c r="CO1536"/>
    </row>
    <row r="1537" spans="2:93" ht="12.75">
      <c r="B1537" s="101"/>
      <c r="C1537" s="83"/>
      <c r="D1537" s="84"/>
      <c r="E1537" s="85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 s="83"/>
      <c r="CF1537" s="84"/>
      <c r="CG1537"/>
      <c r="CH1537"/>
      <c r="CI1537"/>
      <c r="CJ1537"/>
      <c r="CK1537"/>
      <c r="CL1537"/>
      <c r="CM1537"/>
      <c r="CN1537"/>
      <c r="CO1537"/>
    </row>
    <row r="1538" spans="2:93" ht="12.75">
      <c r="B1538" s="101"/>
      <c r="C1538" s="83"/>
      <c r="D1538" s="84"/>
      <c r="E1538" s="85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 s="83"/>
      <c r="CF1538" s="84"/>
      <c r="CG1538"/>
      <c r="CH1538"/>
      <c r="CI1538"/>
      <c r="CJ1538"/>
      <c r="CK1538"/>
      <c r="CL1538"/>
      <c r="CM1538"/>
      <c r="CN1538"/>
      <c r="CO1538"/>
    </row>
    <row r="1539" spans="2:93" ht="12.75">
      <c r="B1539" s="101"/>
      <c r="C1539" s="83"/>
      <c r="D1539" s="86"/>
      <c r="E1539" s="85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 s="83"/>
      <c r="CF1539" s="86"/>
      <c r="CG1539"/>
      <c r="CH1539"/>
      <c r="CI1539"/>
      <c r="CJ1539"/>
      <c r="CK1539"/>
      <c r="CL1539"/>
      <c r="CM1539"/>
      <c r="CN1539"/>
      <c r="CO1539"/>
    </row>
    <row r="1540" spans="2:93" ht="12.75">
      <c r="B1540" s="101"/>
      <c r="C1540" s="83"/>
      <c r="D1540" s="84"/>
      <c r="E1540" s="85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 s="83"/>
      <c r="CF1540" s="84"/>
      <c r="CG1540"/>
      <c r="CH1540"/>
      <c r="CI1540"/>
      <c r="CJ1540"/>
      <c r="CK1540"/>
      <c r="CL1540"/>
      <c r="CM1540"/>
      <c r="CN1540"/>
      <c r="CO1540"/>
    </row>
    <row r="1541" spans="2:93" ht="12.75">
      <c r="B1541" s="101"/>
      <c r="C1541" s="83"/>
      <c r="D1541" s="84"/>
      <c r="E1541" s="85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 s="83"/>
      <c r="CF1541" s="84"/>
      <c r="CG1541"/>
      <c r="CH1541"/>
      <c r="CI1541"/>
      <c r="CJ1541"/>
      <c r="CK1541"/>
      <c r="CL1541"/>
      <c r="CM1541"/>
      <c r="CN1541"/>
      <c r="CO1541"/>
    </row>
    <row r="1542" spans="2:93" ht="12.75">
      <c r="B1542" s="101"/>
      <c r="C1542" s="83"/>
      <c r="D1542" s="86"/>
      <c r="E1542" s="85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 s="83"/>
      <c r="CF1542" s="86"/>
      <c r="CG1542"/>
      <c r="CH1542"/>
      <c r="CI1542"/>
      <c r="CJ1542"/>
      <c r="CK1542"/>
      <c r="CL1542"/>
      <c r="CM1542"/>
      <c r="CN1542"/>
      <c r="CO1542"/>
    </row>
    <row r="1543" spans="2:93" ht="12.75">
      <c r="B1543" s="101"/>
      <c r="C1543" s="83"/>
      <c r="D1543" s="84"/>
      <c r="E1543" s="85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 s="83"/>
      <c r="CF1543" s="84"/>
      <c r="CG1543"/>
      <c r="CH1543"/>
      <c r="CI1543"/>
      <c r="CJ1543"/>
      <c r="CK1543"/>
      <c r="CL1543"/>
      <c r="CM1543"/>
      <c r="CN1543"/>
      <c r="CO1543"/>
    </row>
    <row r="1544" spans="2:93" ht="12.75">
      <c r="B1544" s="101"/>
      <c r="C1544" s="83"/>
      <c r="D1544" s="84"/>
      <c r="E1544" s="85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 s="83"/>
      <c r="CF1544" s="84"/>
      <c r="CG1544"/>
      <c r="CH1544"/>
      <c r="CI1544"/>
      <c r="CJ1544"/>
      <c r="CK1544"/>
      <c r="CL1544"/>
      <c r="CM1544"/>
      <c r="CN1544"/>
      <c r="CO1544"/>
    </row>
    <row r="1545" spans="2:93" ht="12.75">
      <c r="B1545" s="101"/>
      <c r="C1545" s="83"/>
      <c r="D1545" s="84"/>
      <c r="E1545" s="8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 s="83"/>
      <c r="CF1545" s="84"/>
      <c r="CG1545"/>
      <c r="CH1545"/>
      <c r="CI1545"/>
      <c r="CJ1545"/>
      <c r="CK1545"/>
      <c r="CL1545"/>
      <c r="CM1545"/>
      <c r="CN1545"/>
      <c r="CO1545"/>
    </row>
    <row r="1546" spans="2:93" ht="12.75">
      <c r="B1546" s="101"/>
      <c r="C1546" s="83"/>
      <c r="D1546" s="84"/>
      <c r="E1546" s="85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 s="83"/>
      <c r="CF1546" s="84"/>
      <c r="CG1546"/>
      <c r="CH1546"/>
      <c r="CI1546"/>
      <c r="CJ1546"/>
      <c r="CK1546"/>
      <c r="CL1546"/>
      <c r="CM1546"/>
      <c r="CN1546"/>
      <c r="CO1546"/>
    </row>
    <row r="1547" spans="2:93" ht="12.75">
      <c r="B1547" s="101"/>
      <c r="C1547" s="83"/>
      <c r="D1547" s="84"/>
      <c r="E1547" s="85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 s="83"/>
      <c r="CF1547" s="84"/>
      <c r="CG1547"/>
      <c r="CH1547"/>
      <c r="CI1547"/>
      <c r="CJ1547"/>
      <c r="CK1547"/>
      <c r="CL1547"/>
      <c r="CM1547"/>
      <c r="CN1547"/>
      <c r="CO1547"/>
    </row>
    <row r="1548" spans="2:93" ht="12.75">
      <c r="B1548" s="101"/>
      <c r="C1548" s="83"/>
      <c r="D1548" s="84"/>
      <c r="E1548" s="85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 s="83"/>
      <c r="CF1548" s="84"/>
      <c r="CG1548"/>
      <c r="CH1548"/>
      <c r="CI1548"/>
      <c r="CJ1548"/>
      <c r="CK1548"/>
      <c r="CL1548"/>
      <c r="CM1548"/>
      <c r="CN1548"/>
      <c r="CO1548"/>
    </row>
    <row r="1549" spans="2:93" ht="12.75">
      <c r="B1549" s="101"/>
      <c r="C1549" s="83"/>
      <c r="D1549" s="86"/>
      <c r="E1549" s="85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 s="83"/>
      <c r="CF1549" s="86"/>
      <c r="CG1549"/>
      <c r="CH1549"/>
      <c r="CI1549"/>
      <c r="CJ1549"/>
      <c r="CK1549"/>
      <c r="CL1549"/>
      <c r="CM1549"/>
      <c r="CN1549"/>
      <c r="CO1549"/>
    </row>
    <row r="1550" spans="2:93" ht="12.75">
      <c r="B1550" s="101"/>
      <c r="C1550" s="83"/>
      <c r="D1550" s="84"/>
      <c r="E1550" s="85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 s="83"/>
      <c r="CF1550" s="84"/>
      <c r="CG1550"/>
      <c r="CH1550"/>
      <c r="CI1550"/>
      <c r="CJ1550"/>
      <c r="CK1550"/>
      <c r="CL1550"/>
      <c r="CM1550"/>
      <c r="CN1550"/>
      <c r="CO1550"/>
    </row>
    <row r="1551" spans="2:93" ht="12.75">
      <c r="B1551" s="101"/>
      <c r="C1551" s="83"/>
      <c r="D1551" s="84"/>
      <c r="E1551" s="85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 s="83"/>
      <c r="CF1551" s="84"/>
      <c r="CG1551"/>
      <c r="CH1551"/>
      <c r="CI1551"/>
      <c r="CJ1551"/>
      <c r="CK1551"/>
      <c r="CL1551"/>
      <c r="CM1551"/>
      <c r="CN1551"/>
      <c r="CO1551"/>
    </row>
    <row r="1552" spans="2:93" ht="12.75">
      <c r="B1552" s="101"/>
      <c r="C1552" s="83"/>
      <c r="D1552" s="84"/>
      <c r="E1552" s="85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 s="83"/>
      <c r="CF1552" s="84"/>
      <c r="CG1552"/>
      <c r="CH1552"/>
      <c r="CI1552"/>
      <c r="CJ1552"/>
      <c r="CK1552"/>
      <c r="CL1552"/>
      <c r="CM1552"/>
      <c r="CN1552"/>
      <c r="CO1552"/>
    </row>
    <row r="1553" spans="2:93" ht="12.75">
      <c r="B1553" s="101"/>
      <c r="C1553" s="83"/>
      <c r="D1553" s="84"/>
      <c r="E1553" s="85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 s="83"/>
      <c r="CF1553" s="84"/>
      <c r="CG1553"/>
      <c r="CH1553"/>
      <c r="CI1553"/>
      <c r="CJ1553"/>
      <c r="CK1553"/>
      <c r="CL1553"/>
      <c r="CM1553"/>
      <c r="CN1553"/>
      <c r="CO1553"/>
    </row>
    <row r="1554" spans="2:93" ht="12.75">
      <c r="B1554" s="101"/>
      <c r="C1554" s="83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 s="83"/>
      <c r="CF1554"/>
      <c r="CG1554"/>
      <c r="CH1554"/>
      <c r="CI1554"/>
      <c r="CJ1554"/>
      <c r="CK1554"/>
      <c r="CL1554"/>
      <c r="CM1554"/>
      <c r="CN1554"/>
      <c r="CO1554"/>
    </row>
    <row r="1555" spans="2:93" ht="12.75">
      <c r="B1555" s="101"/>
      <c r="C1555" s="83"/>
      <c r="D1555" s="84"/>
      <c r="E1555" s="8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 s="83"/>
      <c r="CF1555" s="84"/>
      <c r="CG1555"/>
      <c r="CH1555"/>
      <c r="CI1555"/>
      <c r="CJ1555"/>
      <c r="CK1555"/>
      <c r="CL1555"/>
      <c r="CM1555"/>
      <c r="CN1555"/>
      <c r="CO1555"/>
    </row>
    <row r="1556" spans="2:93" ht="12.75">
      <c r="B1556" s="101"/>
      <c r="C1556" s="83"/>
      <c r="D1556" s="84"/>
      <c r="E1556" s="85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 s="83"/>
      <c r="CF1556" s="84"/>
      <c r="CG1556"/>
      <c r="CH1556"/>
      <c r="CI1556"/>
      <c r="CJ1556"/>
      <c r="CK1556"/>
      <c r="CL1556"/>
      <c r="CM1556"/>
      <c r="CN1556"/>
      <c r="CO1556"/>
    </row>
    <row r="1557" spans="2:93" ht="12.75">
      <c r="B1557" s="101"/>
      <c r="C1557" s="83"/>
      <c r="D1557" s="84"/>
      <c r="E1557" s="85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 s="83"/>
      <c r="CF1557" s="84"/>
      <c r="CG1557"/>
      <c r="CH1557"/>
      <c r="CI1557"/>
      <c r="CJ1557"/>
      <c r="CK1557"/>
      <c r="CL1557"/>
      <c r="CM1557"/>
      <c r="CN1557"/>
      <c r="CO1557"/>
    </row>
    <row r="1558" spans="2:93" ht="12.75">
      <c r="B1558" s="101"/>
      <c r="C1558" s="83"/>
      <c r="D1558" s="84"/>
      <c r="E1558" s="85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 s="83"/>
      <c r="CF1558" s="84"/>
      <c r="CG1558"/>
      <c r="CH1558"/>
      <c r="CI1558"/>
      <c r="CJ1558"/>
      <c r="CK1558"/>
      <c r="CL1558"/>
      <c r="CM1558"/>
      <c r="CN1558"/>
      <c r="CO1558"/>
    </row>
    <row r="1559" spans="2:93" ht="12.75">
      <c r="B1559" s="101"/>
      <c r="C1559" s="83"/>
      <c r="D1559" s="84"/>
      <c r="E1559" s="85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 s="83"/>
      <c r="CF1559" s="84"/>
      <c r="CG1559"/>
      <c r="CH1559"/>
      <c r="CI1559"/>
      <c r="CJ1559"/>
      <c r="CK1559"/>
      <c r="CL1559"/>
      <c r="CM1559"/>
      <c r="CN1559"/>
      <c r="CO1559"/>
    </row>
    <row r="1560" spans="2:93" ht="12.75">
      <c r="B1560" s="101"/>
      <c r="C1560" s="83"/>
      <c r="D1560" s="84"/>
      <c r="E1560" s="85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 s="83"/>
      <c r="CF1560" s="84"/>
      <c r="CG1560"/>
      <c r="CH1560"/>
      <c r="CI1560"/>
      <c r="CJ1560"/>
      <c r="CK1560"/>
      <c r="CL1560"/>
      <c r="CM1560"/>
      <c r="CN1560"/>
      <c r="CO1560"/>
    </row>
    <row r="1561" spans="2:93" ht="12.75">
      <c r="B1561" s="101"/>
      <c r="C1561" s="83"/>
      <c r="D1561" s="84"/>
      <c r="E1561" s="85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 s="83"/>
      <c r="CF1561" s="84"/>
      <c r="CG1561"/>
      <c r="CH1561"/>
      <c r="CI1561"/>
      <c r="CJ1561"/>
      <c r="CK1561"/>
      <c r="CL1561"/>
      <c r="CM1561"/>
      <c r="CN1561"/>
      <c r="CO1561"/>
    </row>
    <row r="1562" spans="2:93" ht="12.75">
      <c r="B1562" s="101"/>
      <c r="C1562" s="83"/>
      <c r="D1562" s="84"/>
      <c r="E1562" s="85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 s="83"/>
      <c r="CF1562" s="84"/>
      <c r="CG1562"/>
      <c r="CH1562"/>
      <c r="CI1562"/>
      <c r="CJ1562"/>
      <c r="CK1562"/>
      <c r="CL1562"/>
      <c r="CM1562"/>
      <c r="CN1562"/>
      <c r="CO1562"/>
    </row>
    <row r="1563" spans="2:93" ht="12.75">
      <c r="B1563" s="101"/>
      <c r="C1563" s="83"/>
      <c r="D1563" s="84"/>
      <c r="E1563" s="85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 s="83"/>
      <c r="CF1563" s="84"/>
      <c r="CG1563"/>
      <c r="CH1563"/>
      <c r="CI1563"/>
      <c r="CJ1563"/>
      <c r="CK1563"/>
      <c r="CL1563"/>
      <c r="CM1563"/>
      <c r="CN1563"/>
      <c r="CO1563"/>
    </row>
    <row r="1564" spans="2:93" ht="12.75">
      <c r="B1564" s="101"/>
      <c r="C1564" s="83"/>
      <c r="D1564" s="84"/>
      <c r="E1564" s="85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 s="83"/>
      <c r="CF1564" s="84"/>
      <c r="CG1564"/>
      <c r="CH1564"/>
      <c r="CI1564"/>
      <c r="CJ1564"/>
      <c r="CK1564"/>
      <c r="CL1564"/>
      <c r="CM1564"/>
      <c r="CN1564"/>
      <c r="CO1564"/>
    </row>
    <row r="1565" spans="2:93" ht="12.75">
      <c r="B1565" s="101"/>
      <c r="C1565" s="83"/>
      <c r="D1565" s="84"/>
      <c r="E1565" s="8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 s="83"/>
      <c r="CF1565" s="84"/>
      <c r="CG1565"/>
      <c r="CH1565"/>
      <c r="CI1565"/>
      <c r="CJ1565"/>
      <c r="CK1565"/>
      <c r="CL1565"/>
      <c r="CM1565"/>
      <c r="CN1565"/>
      <c r="CO1565"/>
    </row>
    <row r="1566" spans="2:93" ht="12.75">
      <c r="B1566" s="101"/>
      <c r="C1566" s="83"/>
      <c r="D1566" s="84"/>
      <c r="E1566" s="85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 s="83"/>
      <c r="CF1566" s="84"/>
      <c r="CG1566"/>
      <c r="CH1566"/>
      <c r="CI1566"/>
      <c r="CJ1566"/>
      <c r="CK1566"/>
      <c r="CL1566"/>
      <c r="CM1566"/>
      <c r="CN1566"/>
      <c r="CO1566"/>
    </row>
    <row r="1567" spans="2:93" ht="12.75">
      <c r="B1567" s="101"/>
      <c r="C1567" s="83"/>
      <c r="D1567" s="86"/>
      <c r="E1567" s="85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 s="83"/>
      <c r="CF1567" s="86"/>
      <c r="CG1567"/>
      <c r="CH1567"/>
      <c r="CI1567"/>
      <c r="CJ1567"/>
      <c r="CK1567"/>
      <c r="CL1567"/>
      <c r="CM1567"/>
      <c r="CN1567"/>
      <c r="CO1567"/>
    </row>
    <row r="1568" spans="2:93" ht="12.75">
      <c r="B1568" s="101"/>
      <c r="C1568" s="83"/>
      <c r="D1568" s="84"/>
      <c r="E1568" s="85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 s="83"/>
      <c r="CF1568" s="84"/>
      <c r="CG1568"/>
      <c r="CH1568"/>
      <c r="CI1568"/>
      <c r="CJ1568"/>
      <c r="CK1568"/>
      <c r="CL1568"/>
      <c r="CM1568"/>
      <c r="CN1568"/>
      <c r="CO1568"/>
    </row>
    <row r="1569" spans="2:93" ht="12.75">
      <c r="B1569" s="101"/>
      <c r="C1569" s="83"/>
      <c r="D1569" s="84"/>
      <c r="E1569" s="85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 s="83"/>
      <c r="CF1569" s="84"/>
      <c r="CG1569"/>
      <c r="CH1569"/>
      <c r="CI1569"/>
      <c r="CJ1569"/>
      <c r="CK1569"/>
      <c r="CL1569"/>
      <c r="CM1569"/>
      <c r="CN1569"/>
      <c r="CO1569"/>
    </row>
    <row r="1570" spans="2:93" ht="12.75">
      <c r="B1570" s="101"/>
      <c r="C1570" s="83"/>
      <c r="D1570" s="84"/>
      <c r="E1570" s="85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 s="83"/>
      <c r="CF1570" s="84"/>
      <c r="CG1570"/>
      <c r="CH1570"/>
      <c r="CI1570"/>
      <c r="CJ1570"/>
      <c r="CK1570"/>
      <c r="CL1570"/>
      <c r="CM1570"/>
      <c r="CN1570"/>
      <c r="CO1570"/>
    </row>
    <row r="1571" spans="2:93" ht="12.75">
      <c r="B1571" s="101"/>
      <c r="C1571" s="83"/>
      <c r="D1571" s="84"/>
      <c r="E1571" s="85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 s="83"/>
      <c r="CF1571" s="84"/>
      <c r="CG1571"/>
      <c r="CH1571"/>
      <c r="CI1571"/>
      <c r="CJ1571"/>
      <c r="CK1571"/>
      <c r="CL1571"/>
      <c r="CM1571"/>
      <c r="CN1571"/>
      <c r="CO1571"/>
    </row>
    <row r="1572" spans="2:93" ht="12.75">
      <c r="B1572" s="101"/>
      <c r="C1572" s="83"/>
      <c r="D1572" s="84"/>
      <c r="E1572" s="85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 s="83"/>
      <c r="CF1572" s="84"/>
      <c r="CG1572"/>
      <c r="CH1572"/>
      <c r="CI1572"/>
      <c r="CJ1572"/>
      <c r="CK1572"/>
      <c r="CL1572"/>
      <c r="CM1572"/>
      <c r="CN1572"/>
      <c r="CO1572"/>
    </row>
    <row r="1573" spans="2:93" ht="12.75">
      <c r="B1573" s="101"/>
      <c r="C1573" s="83"/>
      <c r="D1573" s="84"/>
      <c r="E1573" s="85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 s="83"/>
      <c r="CF1573" s="84"/>
      <c r="CG1573"/>
      <c r="CH1573"/>
      <c r="CI1573"/>
      <c r="CJ1573"/>
      <c r="CK1573"/>
      <c r="CL1573"/>
      <c r="CM1573"/>
      <c r="CN1573"/>
      <c r="CO1573"/>
    </row>
    <row r="1574" spans="2:93" ht="12.75">
      <c r="B1574" s="101"/>
      <c r="C1574" s="83"/>
      <c r="D1574" s="84"/>
      <c r="E1574" s="85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 s="83"/>
      <c r="CF1574" s="84"/>
      <c r="CG1574"/>
      <c r="CH1574"/>
      <c r="CI1574"/>
      <c r="CJ1574"/>
      <c r="CK1574"/>
      <c r="CL1574"/>
      <c r="CM1574"/>
      <c r="CN1574"/>
      <c r="CO1574"/>
    </row>
    <row r="1575" spans="2:93" ht="12.75">
      <c r="B1575" s="101"/>
      <c r="C1575" s="83"/>
      <c r="D1575" s="84"/>
      <c r="E1575" s="8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 s="83"/>
      <c r="CF1575" s="84"/>
      <c r="CG1575"/>
      <c r="CH1575"/>
      <c r="CI1575"/>
      <c r="CJ1575"/>
      <c r="CK1575"/>
      <c r="CL1575"/>
      <c r="CM1575"/>
      <c r="CN1575"/>
      <c r="CO1575"/>
    </row>
    <row r="1576" spans="2:93" ht="12.75">
      <c r="B1576" s="101"/>
      <c r="C1576" s="83"/>
      <c r="D1576" s="84"/>
      <c r="E1576" s="85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 s="83"/>
      <c r="CF1576" s="84"/>
      <c r="CG1576"/>
      <c r="CH1576"/>
      <c r="CI1576"/>
      <c r="CJ1576"/>
      <c r="CK1576"/>
      <c r="CL1576"/>
      <c r="CM1576"/>
      <c r="CN1576"/>
      <c r="CO1576"/>
    </row>
    <row r="1577" spans="2:93" ht="12.75">
      <c r="B1577" s="101"/>
      <c r="C1577" s="83"/>
      <c r="D1577" s="84"/>
      <c r="E1577" s="85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 s="83"/>
      <c r="CF1577" s="84"/>
      <c r="CG1577"/>
      <c r="CH1577"/>
      <c r="CI1577"/>
      <c r="CJ1577"/>
      <c r="CK1577"/>
      <c r="CL1577"/>
      <c r="CM1577"/>
      <c r="CN1577"/>
      <c r="CO1577"/>
    </row>
    <row r="1578" spans="2:93" ht="12.75">
      <c r="B1578" s="101"/>
      <c r="C1578" s="83"/>
      <c r="D1578" s="84"/>
      <c r="E1578" s="85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 s="83"/>
      <c r="CF1578" s="84"/>
      <c r="CG1578"/>
      <c r="CH1578"/>
      <c r="CI1578"/>
      <c r="CJ1578"/>
      <c r="CK1578"/>
      <c r="CL1578"/>
      <c r="CM1578"/>
      <c r="CN1578"/>
      <c r="CO1578"/>
    </row>
    <row r="1579" spans="2:93" ht="12.75">
      <c r="B1579" s="101"/>
      <c r="C1579" s="83"/>
      <c r="D1579" s="84"/>
      <c r="E1579" s="85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 s="83"/>
      <c r="CF1579" s="84"/>
      <c r="CG1579"/>
      <c r="CH1579"/>
      <c r="CI1579"/>
      <c r="CJ1579"/>
      <c r="CK1579"/>
      <c r="CL1579"/>
      <c r="CM1579"/>
      <c r="CN1579"/>
      <c r="CO1579"/>
    </row>
    <row r="1580" spans="2:93" ht="12.75">
      <c r="B1580" s="101"/>
      <c r="C1580" s="83"/>
      <c r="D1580" s="84"/>
      <c r="E1580" s="85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 s="83"/>
      <c r="CF1580" s="84"/>
      <c r="CG1580"/>
      <c r="CH1580"/>
      <c r="CI1580"/>
      <c r="CJ1580"/>
      <c r="CK1580"/>
      <c r="CL1580"/>
      <c r="CM1580"/>
      <c r="CN1580"/>
      <c r="CO1580"/>
    </row>
    <row r="1581" spans="2:93" ht="12.75">
      <c r="B1581" s="101"/>
      <c r="C1581" s="83"/>
      <c r="D1581" s="84"/>
      <c r="E1581" s="85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 s="83"/>
      <c r="CF1581" s="84"/>
      <c r="CG1581"/>
      <c r="CH1581"/>
      <c r="CI1581"/>
      <c r="CJ1581"/>
      <c r="CK1581"/>
      <c r="CL1581"/>
      <c r="CM1581"/>
      <c r="CN1581"/>
      <c r="CO1581"/>
    </row>
    <row r="1582" spans="2:93" ht="12.75">
      <c r="B1582" s="101"/>
      <c r="C1582" s="83"/>
      <c r="D1582" s="84"/>
      <c r="E1582" s="85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 s="83"/>
      <c r="CF1582" s="84"/>
      <c r="CG1582"/>
      <c r="CH1582"/>
      <c r="CI1582"/>
      <c r="CJ1582"/>
      <c r="CK1582"/>
      <c r="CL1582"/>
      <c r="CM1582"/>
      <c r="CN1582"/>
      <c r="CO1582"/>
    </row>
    <row r="1583" spans="2:93" ht="12.75">
      <c r="B1583" s="101"/>
      <c r="C1583" s="83"/>
      <c r="D1583" s="84"/>
      <c r="E1583" s="85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 s="83"/>
      <c r="CF1583" s="84"/>
      <c r="CG1583"/>
      <c r="CH1583"/>
      <c r="CI1583"/>
      <c r="CJ1583"/>
      <c r="CK1583"/>
      <c r="CL1583"/>
      <c r="CM1583"/>
      <c r="CN1583"/>
      <c r="CO1583"/>
    </row>
    <row r="1584" spans="2:93" ht="12.75">
      <c r="B1584" s="101"/>
      <c r="C1584" s="83"/>
      <c r="D1584" s="84"/>
      <c r="E1584" s="85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 s="83"/>
      <c r="CF1584" s="84"/>
      <c r="CG1584"/>
      <c r="CH1584"/>
      <c r="CI1584"/>
      <c r="CJ1584"/>
      <c r="CK1584"/>
      <c r="CL1584"/>
      <c r="CM1584"/>
      <c r="CN1584"/>
      <c r="CO1584"/>
    </row>
    <row r="1585" spans="2:93" ht="12.75">
      <c r="B1585" s="101"/>
      <c r="C1585" s="83"/>
      <c r="D1585" s="84"/>
      <c r="E1585" s="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 s="83"/>
      <c r="CF1585" s="84"/>
      <c r="CG1585"/>
      <c r="CH1585"/>
      <c r="CI1585"/>
      <c r="CJ1585"/>
      <c r="CK1585"/>
      <c r="CL1585"/>
      <c r="CM1585"/>
      <c r="CN1585"/>
      <c r="CO1585"/>
    </row>
    <row r="1586" spans="2:93" ht="12.75">
      <c r="B1586" s="101"/>
      <c r="C1586" s="83"/>
      <c r="D1586" s="84"/>
      <c r="E1586" s="85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 s="83"/>
      <c r="CF1586" s="84"/>
      <c r="CG1586"/>
      <c r="CH1586"/>
      <c r="CI1586"/>
      <c r="CJ1586"/>
      <c r="CK1586"/>
      <c r="CL1586"/>
      <c r="CM1586"/>
      <c r="CN1586"/>
      <c r="CO1586"/>
    </row>
    <row r="1587" spans="2:93" ht="12.75">
      <c r="B1587" s="101"/>
      <c r="C1587" s="83"/>
      <c r="D1587" s="84"/>
      <c r="E1587" s="85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 s="83"/>
      <c r="CF1587" s="84"/>
      <c r="CG1587"/>
      <c r="CH1587"/>
      <c r="CI1587"/>
      <c r="CJ1587"/>
      <c r="CK1587"/>
      <c r="CL1587"/>
      <c r="CM1587"/>
      <c r="CN1587"/>
      <c r="CO1587"/>
    </row>
    <row r="1588" spans="2:93" ht="12.75">
      <c r="B1588" s="101"/>
      <c r="C1588" s="83"/>
      <c r="D1588" s="84"/>
      <c r="E1588" s="85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 s="83"/>
      <c r="CF1588" s="84"/>
      <c r="CG1588"/>
      <c r="CH1588"/>
      <c r="CI1588"/>
      <c r="CJ1588"/>
      <c r="CK1588"/>
      <c r="CL1588"/>
      <c r="CM1588"/>
      <c r="CN1588"/>
      <c r="CO1588"/>
    </row>
    <row r="1589" spans="2:93" ht="12.75">
      <c r="B1589" s="101"/>
      <c r="C1589" s="83"/>
      <c r="D1589" s="84"/>
      <c r="E1589" s="85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 s="83"/>
      <c r="CF1589" s="84"/>
      <c r="CG1589"/>
      <c r="CH1589"/>
      <c r="CI1589"/>
      <c r="CJ1589"/>
      <c r="CK1589"/>
      <c r="CL1589"/>
      <c r="CM1589"/>
      <c r="CN1589"/>
      <c r="CO1589"/>
    </row>
    <row r="1590" spans="2:93" ht="12.75">
      <c r="B1590" s="101"/>
      <c r="C1590" s="83"/>
      <c r="D1590" s="84"/>
      <c r="E1590" s="85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 s="83"/>
      <c r="CF1590" s="84"/>
      <c r="CG1590"/>
      <c r="CH1590"/>
      <c r="CI1590"/>
      <c r="CJ1590"/>
      <c r="CK1590"/>
      <c r="CL1590"/>
      <c r="CM1590"/>
      <c r="CN1590"/>
      <c r="CO1590"/>
    </row>
    <row r="1591" spans="2:93" ht="12.75">
      <c r="B1591" s="101"/>
      <c r="C1591" s="83"/>
      <c r="D1591" s="84"/>
      <c r="E1591" s="85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 s="83"/>
      <c r="CF1591" s="84"/>
      <c r="CG1591"/>
      <c r="CH1591"/>
      <c r="CI1591"/>
      <c r="CJ1591"/>
      <c r="CK1591"/>
      <c r="CL1591"/>
      <c r="CM1591"/>
      <c r="CN1591"/>
      <c r="CO1591"/>
    </row>
    <row r="1592" spans="2:93" ht="12.75">
      <c r="B1592" s="101"/>
      <c r="C1592" s="83"/>
      <c r="D1592" s="84"/>
      <c r="E1592" s="85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 s="83"/>
      <c r="CF1592" s="84"/>
      <c r="CG1592"/>
      <c r="CH1592"/>
      <c r="CI1592"/>
      <c r="CJ1592"/>
      <c r="CK1592"/>
      <c r="CL1592"/>
      <c r="CM1592"/>
      <c r="CN1592"/>
      <c r="CO1592"/>
    </row>
    <row r="1593" spans="2:93" ht="12.75">
      <c r="B1593" s="101"/>
      <c r="C1593" s="83"/>
      <c r="D1593" s="84"/>
      <c r="E1593" s="85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 s="83"/>
      <c r="CF1593" s="84"/>
      <c r="CG1593"/>
      <c r="CH1593"/>
      <c r="CI1593"/>
      <c r="CJ1593"/>
      <c r="CK1593"/>
      <c r="CL1593"/>
      <c r="CM1593"/>
      <c r="CN1593"/>
      <c r="CO1593"/>
    </row>
    <row r="1594" spans="2:93" ht="12.75">
      <c r="B1594" s="101"/>
      <c r="C1594" s="83"/>
      <c r="D1594" s="84"/>
      <c r="E1594" s="85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 s="83"/>
      <c r="CF1594" s="84"/>
      <c r="CG1594"/>
      <c r="CH1594"/>
      <c r="CI1594"/>
      <c r="CJ1594"/>
      <c r="CK1594"/>
      <c r="CL1594"/>
      <c r="CM1594"/>
      <c r="CN1594"/>
      <c r="CO1594"/>
    </row>
    <row r="1595" spans="2:93" ht="12.75">
      <c r="B1595" s="101"/>
      <c r="C1595" s="83"/>
      <c r="D1595" s="84"/>
      <c r="E1595" s="8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 s="83"/>
      <c r="CF1595" s="84"/>
      <c r="CG1595"/>
      <c r="CH1595"/>
      <c r="CI1595"/>
      <c r="CJ1595"/>
      <c r="CK1595"/>
      <c r="CL1595"/>
      <c r="CM1595"/>
      <c r="CN1595"/>
      <c r="CO1595"/>
    </row>
    <row r="1596" spans="2:93" ht="12.75">
      <c r="B1596" s="101"/>
      <c r="C1596" s="83"/>
      <c r="D1596" s="84"/>
      <c r="E1596" s="85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 s="83"/>
      <c r="CF1596" s="84"/>
      <c r="CG1596"/>
      <c r="CH1596"/>
      <c r="CI1596"/>
      <c r="CJ1596"/>
      <c r="CK1596"/>
      <c r="CL1596"/>
      <c r="CM1596"/>
      <c r="CN1596"/>
      <c r="CO1596"/>
    </row>
    <row r="1597" spans="2:93" ht="12.75">
      <c r="B1597" s="101"/>
      <c r="C1597" s="83"/>
      <c r="D1597" s="84"/>
      <c r="E1597" s="85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 s="83"/>
      <c r="CF1597" s="84"/>
      <c r="CG1597"/>
      <c r="CH1597"/>
      <c r="CI1597"/>
      <c r="CJ1597"/>
      <c r="CK1597"/>
      <c r="CL1597"/>
      <c r="CM1597"/>
      <c r="CN1597"/>
      <c r="CO1597"/>
    </row>
    <row r="1598" spans="2:93" ht="12.75">
      <c r="B1598" s="101"/>
      <c r="C1598" s="83"/>
      <c r="D1598" s="84"/>
      <c r="E1598" s="85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 s="83"/>
      <c r="CF1598" s="84"/>
      <c r="CG1598"/>
      <c r="CH1598"/>
      <c r="CI1598"/>
      <c r="CJ1598"/>
      <c r="CK1598"/>
      <c r="CL1598"/>
      <c r="CM1598"/>
      <c r="CN1598"/>
      <c r="CO1598"/>
    </row>
    <row r="1599" spans="2:93" ht="12.75">
      <c r="B1599" s="101"/>
      <c r="C1599" s="83"/>
      <c r="D1599" s="84"/>
      <c r="E1599" s="85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 s="83"/>
      <c r="CF1599" s="84"/>
      <c r="CG1599"/>
      <c r="CH1599"/>
      <c r="CI1599"/>
      <c r="CJ1599"/>
      <c r="CK1599"/>
      <c r="CL1599"/>
      <c r="CM1599"/>
      <c r="CN1599"/>
      <c r="CO1599"/>
    </row>
    <row r="1600" spans="2:93" ht="12.75">
      <c r="B1600" s="101"/>
      <c r="C1600" s="83"/>
      <c r="D1600" s="84"/>
      <c r="E1600" s="85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 s="83"/>
      <c r="CF1600" s="84"/>
      <c r="CG1600"/>
      <c r="CH1600"/>
      <c r="CI1600"/>
      <c r="CJ1600"/>
      <c r="CK1600"/>
      <c r="CL1600"/>
      <c r="CM1600"/>
      <c r="CN1600"/>
      <c r="CO1600"/>
    </row>
    <row r="1601" spans="2:93" ht="12.75">
      <c r="B1601" s="101"/>
      <c r="C1601" s="83"/>
      <c r="D1601" s="84"/>
      <c r="E1601" s="85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 s="83"/>
      <c r="CF1601" s="84"/>
      <c r="CG1601"/>
      <c r="CH1601"/>
      <c r="CI1601"/>
      <c r="CJ1601"/>
      <c r="CK1601"/>
      <c r="CL1601"/>
      <c r="CM1601"/>
      <c r="CN1601"/>
      <c r="CO1601"/>
    </row>
    <row r="1602" spans="2:93" ht="12.75">
      <c r="B1602" s="101"/>
      <c r="C1602" s="83"/>
      <c r="D1602" s="84"/>
      <c r="E1602" s="85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 s="83"/>
      <c r="CF1602" s="84"/>
      <c r="CG1602"/>
      <c r="CH1602"/>
      <c r="CI1602"/>
      <c r="CJ1602"/>
      <c r="CK1602"/>
      <c r="CL1602"/>
      <c r="CM1602"/>
      <c r="CN1602"/>
      <c r="CO1602"/>
    </row>
    <row r="1603" spans="2:93" ht="12.75">
      <c r="B1603" s="101"/>
      <c r="C1603" s="83"/>
      <c r="D1603" s="84"/>
      <c r="E1603" s="85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 s="83"/>
      <c r="CF1603" s="84"/>
      <c r="CG1603"/>
      <c r="CH1603"/>
      <c r="CI1603"/>
      <c r="CJ1603"/>
      <c r="CK1603"/>
      <c r="CL1603"/>
      <c r="CM1603"/>
      <c r="CN1603"/>
      <c r="CO1603"/>
    </row>
    <row r="1604" spans="2:93" ht="12.75">
      <c r="B1604" s="101"/>
      <c r="C1604" s="83"/>
      <c r="D1604" s="84"/>
      <c r="E1604" s="85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 s="83"/>
      <c r="CF1604" s="84"/>
      <c r="CG1604"/>
      <c r="CH1604"/>
      <c r="CI1604"/>
      <c r="CJ1604"/>
      <c r="CK1604"/>
      <c r="CL1604"/>
      <c r="CM1604"/>
      <c r="CN1604"/>
      <c r="CO1604"/>
    </row>
    <row r="1605" spans="2:93" ht="12.75">
      <c r="B1605" s="101"/>
      <c r="C1605" s="83"/>
      <c r="D1605" s="84"/>
      <c r="E1605" s="8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 s="83"/>
      <c r="CF1605" s="84"/>
      <c r="CG1605"/>
      <c r="CH1605"/>
      <c r="CI1605"/>
      <c r="CJ1605"/>
      <c r="CK1605"/>
      <c r="CL1605"/>
      <c r="CM1605"/>
      <c r="CN1605"/>
      <c r="CO1605"/>
    </row>
    <row r="1606" spans="2:93" ht="12.75">
      <c r="B1606" s="101"/>
      <c r="C1606" s="83"/>
      <c r="D1606" s="84"/>
      <c r="E1606" s="85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 s="83"/>
      <c r="CF1606" s="84"/>
      <c r="CG1606"/>
      <c r="CH1606"/>
      <c r="CI1606"/>
      <c r="CJ1606"/>
      <c r="CK1606"/>
      <c r="CL1606"/>
      <c r="CM1606"/>
      <c r="CN1606"/>
      <c r="CO1606"/>
    </row>
    <row r="1607" spans="2:93" ht="12.75">
      <c r="B1607" s="101"/>
      <c r="C1607" s="83"/>
      <c r="D1607" s="84"/>
      <c r="E1607" s="85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 s="83"/>
      <c r="CF1607" s="84"/>
      <c r="CG1607"/>
      <c r="CH1607"/>
      <c r="CI1607"/>
      <c r="CJ1607"/>
      <c r="CK1607"/>
      <c r="CL1607"/>
      <c r="CM1607"/>
      <c r="CN1607"/>
      <c r="CO1607"/>
    </row>
    <row r="1608" spans="2:93" ht="12.75">
      <c r="B1608" s="101"/>
      <c r="C1608" s="83"/>
      <c r="D1608" s="84"/>
      <c r="E1608" s="85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 s="83"/>
      <c r="CF1608" s="84"/>
      <c r="CG1608"/>
      <c r="CH1608"/>
      <c r="CI1608"/>
      <c r="CJ1608"/>
      <c r="CK1608"/>
      <c r="CL1608"/>
      <c r="CM1608"/>
      <c r="CN1608"/>
      <c r="CO1608"/>
    </row>
    <row r="1609" spans="2:93" ht="12.75">
      <c r="B1609" s="101"/>
      <c r="C1609" s="83"/>
      <c r="D1609" s="84"/>
      <c r="E1609" s="85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 s="83"/>
      <c r="CF1609" s="84"/>
      <c r="CG1609"/>
      <c r="CH1609"/>
      <c r="CI1609"/>
      <c r="CJ1609"/>
      <c r="CK1609"/>
      <c r="CL1609"/>
      <c r="CM1609"/>
      <c r="CN1609"/>
      <c r="CO1609"/>
    </row>
    <row r="1610" spans="2:93" ht="12.75">
      <c r="B1610" s="101"/>
      <c r="C1610" s="83"/>
      <c r="D1610" s="84"/>
      <c r="E1610" s="85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 s="83"/>
      <c r="CF1610" s="84"/>
      <c r="CG1610"/>
      <c r="CH1610"/>
      <c r="CI1610"/>
      <c r="CJ1610"/>
      <c r="CK1610"/>
      <c r="CL1610"/>
      <c r="CM1610"/>
      <c r="CN1610"/>
      <c r="CO1610"/>
    </row>
    <row r="1611" spans="2:93" ht="12.75">
      <c r="B1611" s="101"/>
      <c r="C1611" s="83"/>
      <c r="D1611" s="84"/>
      <c r="E1611" s="85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 s="83"/>
      <c r="CF1611" s="84"/>
      <c r="CG1611"/>
      <c r="CH1611"/>
      <c r="CI1611"/>
      <c r="CJ1611"/>
      <c r="CK1611"/>
      <c r="CL1611"/>
      <c r="CM1611"/>
      <c r="CN1611"/>
      <c r="CO1611"/>
    </row>
    <row r="1612" spans="2:93" ht="12.75">
      <c r="B1612" s="101"/>
      <c r="C1612" s="83"/>
      <c r="D1612" s="84"/>
      <c r="E1612" s="85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 s="83"/>
      <c r="CF1612" s="84"/>
      <c r="CG1612"/>
      <c r="CH1612"/>
      <c r="CI1612"/>
      <c r="CJ1612"/>
      <c r="CK1612"/>
      <c r="CL1612"/>
      <c r="CM1612"/>
      <c r="CN1612"/>
      <c r="CO1612"/>
    </row>
    <row r="1613" spans="2:93" ht="12.75">
      <c r="B1613" s="101"/>
      <c r="C1613" s="83"/>
      <c r="D1613" s="84"/>
      <c r="E1613" s="85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 s="83"/>
      <c r="CF1613" s="84"/>
      <c r="CG1613"/>
      <c r="CH1613"/>
      <c r="CI1613"/>
      <c r="CJ1613"/>
      <c r="CK1613"/>
      <c r="CL1613"/>
      <c r="CM1613"/>
      <c r="CN1613"/>
      <c r="CO1613"/>
    </row>
    <row r="1614" spans="2:93" ht="12.75">
      <c r="B1614" s="101"/>
      <c r="C1614" s="83"/>
      <c r="D1614" s="84"/>
      <c r="E1614" s="85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 s="83"/>
      <c r="CF1614" s="84"/>
      <c r="CG1614"/>
      <c r="CH1614"/>
      <c r="CI1614"/>
      <c r="CJ1614"/>
      <c r="CK1614"/>
      <c r="CL1614"/>
      <c r="CM1614"/>
      <c r="CN1614"/>
      <c r="CO1614"/>
    </row>
    <row r="1615" spans="2:93" ht="12.75">
      <c r="B1615" s="101"/>
      <c r="C1615" s="83"/>
      <c r="D1615" s="84"/>
      <c r="E1615" s="8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 s="83"/>
      <c r="CF1615" s="84"/>
      <c r="CG1615"/>
      <c r="CH1615"/>
      <c r="CI1615"/>
      <c r="CJ1615"/>
      <c r="CK1615"/>
      <c r="CL1615"/>
      <c r="CM1615"/>
      <c r="CN1615"/>
      <c r="CO1615"/>
    </row>
    <row r="1616" spans="2:93" ht="12.75">
      <c r="B1616" s="101"/>
      <c r="C1616" s="83"/>
      <c r="D1616" s="84"/>
      <c r="E1616" s="85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 s="83"/>
      <c r="CF1616" s="84"/>
      <c r="CG1616"/>
      <c r="CH1616"/>
      <c r="CI1616"/>
      <c r="CJ1616"/>
      <c r="CK1616"/>
      <c r="CL1616"/>
      <c r="CM1616"/>
      <c r="CN1616"/>
      <c r="CO1616"/>
    </row>
    <row r="1617" spans="2:93" ht="12.75">
      <c r="B1617" s="101"/>
      <c r="C1617" s="83"/>
      <c r="D1617" s="84"/>
      <c r="E1617" s="85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 s="83"/>
      <c r="CF1617" s="84"/>
      <c r="CG1617"/>
      <c r="CH1617"/>
      <c r="CI1617"/>
      <c r="CJ1617"/>
      <c r="CK1617"/>
      <c r="CL1617"/>
      <c r="CM1617"/>
      <c r="CN1617"/>
      <c r="CO1617"/>
    </row>
    <row r="1618" spans="2:93" ht="12.75">
      <c r="B1618" s="101"/>
      <c r="C1618" s="83"/>
      <c r="D1618" s="84"/>
      <c r="E1618" s="85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 s="83"/>
      <c r="CF1618" s="84"/>
      <c r="CG1618"/>
      <c r="CH1618"/>
      <c r="CI1618"/>
      <c r="CJ1618"/>
      <c r="CK1618"/>
      <c r="CL1618"/>
      <c r="CM1618"/>
      <c r="CN1618"/>
      <c r="CO1618"/>
    </row>
    <row r="1619" spans="2:93" ht="12.75">
      <c r="B1619" s="101"/>
      <c r="C1619" s="83"/>
      <c r="D1619" s="84"/>
      <c r="E1619" s="85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 s="83"/>
      <c r="CF1619" s="84"/>
      <c r="CG1619"/>
      <c r="CH1619"/>
      <c r="CI1619"/>
      <c r="CJ1619"/>
      <c r="CK1619"/>
      <c r="CL1619"/>
      <c r="CM1619"/>
      <c r="CN1619"/>
      <c r="CO1619"/>
    </row>
    <row r="1620" spans="2:93" ht="12.75">
      <c r="B1620" s="101"/>
      <c r="C1620" s="83"/>
      <c r="D1620" s="84"/>
      <c r="E1620" s="85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 s="83"/>
      <c r="CF1620" s="84"/>
      <c r="CG1620"/>
      <c r="CH1620"/>
      <c r="CI1620"/>
      <c r="CJ1620"/>
      <c r="CK1620"/>
      <c r="CL1620"/>
      <c r="CM1620"/>
      <c r="CN1620"/>
      <c r="CO1620"/>
    </row>
    <row r="1621" spans="2:93" ht="12.75">
      <c r="B1621" s="101"/>
      <c r="C1621" s="83"/>
      <c r="D1621" s="84"/>
      <c r="E1621" s="85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 s="83"/>
      <c r="CF1621" s="84"/>
      <c r="CG1621"/>
      <c r="CH1621"/>
      <c r="CI1621"/>
      <c r="CJ1621"/>
      <c r="CK1621"/>
      <c r="CL1621"/>
      <c r="CM1621"/>
      <c r="CN1621"/>
      <c r="CO1621"/>
    </row>
    <row r="1622" spans="2:93" ht="12.75">
      <c r="B1622" s="101"/>
      <c r="C1622" s="83"/>
      <c r="D1622" s="84"/>
      <c r="E1622" s="85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 s="83"/>
      <c r="CF1622" s="84"/>
      <c r="CG1622"/>
      <c r="CH1622"/>
      <c r="CI1622"/>
      <c r="CJ1622"/>
      <c r="CK1622"/>
      <c r="CL1622"/>
      <c r="CM1622"/>
      <c r="CN1622"/>
      <c r="CO1622"/>
    </row>
    <row r="1623" spans="2:93" ht="12.75">
      <c r="B1623" s="101"/>
      <c r="C1623" s="83"/>
      <c r="D1623" s="84"/>
      <c r="E1623" s="85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 s="83"/>
      <c r="CF1623" s="84"/>
      <c r="CG1623"/>
      <c r="CH1623"/>
      <c r="CI1623"/>
      <c r="CJ1623"/>
      <c r="CK1623"/>
      <c r="CL1623"/>
      <c r="CM1623"/>
      <c r="CN1623"/>
      <c r="CO1623"/>
    </row>
    <row r="1624" spans="2:93" ht="12.75">
      <c r="B1624" s="101"/>
      <c r="C1624" s="83"/>
      <c r="D1624" s="84"/>
      <c r="E1624" s="85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 s="83"/>
      <c r="CF1624" s="84"/>
      <c r="CG1624"/>
      <c r="CH1624"/>
      <c r="CI1624"/>
      <c r="CJ1624"/>
      <c r="CK1624"/>
      <c r="CL1624"/>
      <c r="CM1624"/>
      <c r="CN1624"/>
      <c r="CO1624"/>
    </row>
    <row r="1625" spans="2:93" ht="12.75">
      <c r="B1625" s="101"/>
      <c r="C1625" s="83"/>
      <c r="D1625" s="84"/>
      <c r="E1625" s="8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 s="83"/>
      <c r="CF1625" s="84"/>
      <c r="CG1625"/>
      <c r="CH1625"/>
      <c r="CI1625"/>
      <c r="CJ1625"/>
      <c r="CK1625"/>
      <c r="CL1625"/>
      <c r="CM1625"/>
      <c r="CN1625"/>
      <c r="CO1625"/>
    </row>
    <row r="1626" spans="2:93" ht="12.75">
      <c r="B1626" s="101"/>
      <c r="C1626" s="83"/>
      <c r="D1626" s="84"/>
      <c r="E1626" s="85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 s="83"/>
      <c r="CF1626" s="84"/>
      <c r="CG1626"/>
      <c r="CH1626"/>
      <c r="CI1626"/>
      <c r="CJ1626"/>
      <c r="CK1626"/>
      <c r="CL1626"/>
      <c r="CM1626"/>
      <c r="CN1626"/>
      <c r="CO1626"/>
    </row>
    <row r="1627" spans="2:93" ht="12.75">
      <c r="B1627" s="101"/>
      <c r="C1627" s="83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 s="83"/>
      <c r="CF1627"/>
      <c r="CG1627"/>
      <c r="CH1627"/>
      <c r="CI1627"/>
      <c r="CJ1627"/>
      <c r="CK1627"/>
      <c r="CL1627"/>
      <c r="CM1627"/>
      <c r="CN1627"/>
      <c r="CO1627"/>
    </row>
    <row r="1628" spans="2:93" ht="12.75">
      <c r="B1628" s="101"/>
      <c r="C1628" s="83"/>
      <c r="D1628" s="84"/>
      <c r="E1628" s="85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 s="83"/>
      <c r="CF1628" s="84"/>
      <c r="CG1628"/>
      <c r="CH1628"/>
      <c r="CI1628"/>
      <c r="CJ1628"/>
      <c r="CK1628"/>
      <c r="CL1628"/>
      <c r="CM1628"/>
      <c r="CN1628"/>
      <c r="CO1628"/>
    </row>
    <row r="1629" spans="2:93" ht="12.75">
      <c r="B1629" s="101"/>
      <c r="C1629" s="83"/>
      <c r="D1629" s="84"/>
      <c r="E1629" s="85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 s="83"/>
      <c r="CF1629" s="84"/>
      <c r="CG1629"/>
      <c r="CH1629"/>
      <c r="CI1629"/>
      <c r="CJ1629"/>
      <c r="CK1629"/>
      <c r="CL1629"/>
      <c r="CM1629"/>
      <c r="CN1629"/>
      <c r="CO1629"/>
    </row>
    <row r="1630" spans="2:93" ht="12.75">
      <c r="B1630" s="101"/>
      <c r="C1630" s="83"/>
      <c r="D1630" s="84"/>
      <c r="E1630" s="85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 s="83"/>
      <c r="CF1630" s="84"/>
      <c r="CG1630"/>
      <c r="CH1630"/>
      <c r="CI1630"/>
      <c r="CJ1630"/>
      <c r="CK1630"/>
      <c r="CL1630"/>
      <c r="CM1630"/>
      <c r="CN1630"/>
      <c r="CO1630"/>
    </row>
    <row r="1631" spans="2:93" ht="12.75">
      <c r="B1631" s="101"/>
      <c r="C1631" s="83"/>
      <c r="D1631" s="84"/>
      <c r="E1631" s="85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 s="83"/>
      <c r="CF1631" s="84"/>
      <c r="CG1631"/>
      <c r="CH1631"/>
      <c r="CI1631"/>
      <c r="CJ1631"/>
      <c r="CK1631"/>
      <c r="CL1631"/>
      <c r="CM1631"/>
      <c r="CN1631"/>
      <c r="CO1631"/>
    </row>
    <row r="1632" spans="2:93" ht="12.75">
      <c r="B1632" s="101"/>
      <c r="C1632" s="83"/>
      <c r="D1632" s="84"/>
      <c r="E1632" s="85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 s="83"/>
      <c r="CF1632" s="84"/>
      <c r="CG1632"/>
      <c r="CH1632"/>
      <c r="CI1632"/>
      <c r="CJ1632"/>
      <c r="CK1632"/>
      <c r="CL1632"/>
      <c r="CM1632"/>
      <c r="CN1632"/>
      <c r="CO1632"/>
    </row>
    <row r="1633" spans="2:93" ht="12.75">
      <c r="B1633" s="101"/>
      <c r="C1633" s="83"/>
      <c r="D1633" s="84"/>
      <c r="E1633" s="85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 s="83"/>
      <c r="CF1633" s="84"/>
      <c r="CG1633"/>
      <c r="CH1633"/>
      <c r="CI1633"/>
      <c r="CJ1633"/>
      <c r="CK1633"/>
      <c r="CL1633"/>
      <c r="CM1633"/>
      <c r="CN1633"/>
      <c r="CO1633"/>
    </row>
    <row r="1634" spans="2:93" ht="12.75">
      <c r="B1634" s="101"/>
      <c r="C1634" s="83"/>
      <c r="D1634" s="84"/>
      <c r="E1634" s="85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 s="83"/>
      <c r="CF1634" s="84"/>
      <c r="CG1634"/>
      <c r="CH1634"/>
      <c r="CI1634"/>
      <c r="CJ1634"/>
      <c r="CK1634"/>
      <c r="CL1634"/>
      <c r="CM1634"/>
      <c r="CN1634"/>
      <c r="CO1634"/>
    </row>
    <row r="1635" spans="2:93" ht="12.75">
      <c r="B1635" s="101"/>
      <c r="C1635" s="83"/>
      <c r="D1635" s="84"/>
      <c r="E1635" s="8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 s="83"/>
      <c r="CF1635" s="84"/>
      <c r="CG1635"/>
      <c r="CH1635"/>
      <c r="CI1635"/>
      <c r="CJ1635"/>
      <c r="CK1635"/>
      <c r="CL1635"/>
      <c r="CM1635"/>
      <c r="CN1635"/>
      <c r="CO1635"/>
    </row>
    <row r="1636" spans="2:93" ht="12.75">
      <c r="B1636" s="101"/>
      <c r="C1636" s="83"/>
      <c r="D1636" s="84"/>
      <c r="E1636" s="85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 s="83"/>
      <c r="CF1636" s="84"/>
      <c r="CG1636"/>
      <c r="CH1636"/>
      <c r="CI1636"/>
      <c r="CJ1636"/>
      <c r="CK1636"/>
      <c r="CL1636"/>
      <c r="CM1636"/>
      <c r="CN1636"/>
      <c r="CO1636"/>
    </row>
    <row r="1637" spans="2:93" ht="12.75">
      <c r="B1637" s="101"/>
      <c r="C1637" s="83"/>
      <c r="D1637" s="84"/>
      <c r="E1637" s="85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 s="83"/>
      <c r="CF1637" s="84"/>
      <c r="CG1637"/>
      <c r="CH1637"/>
      <c r="CI1637"/>
      <c r="CJ1637"/>
      <c r="CK1637"/>
      <c r="CL1637"/>
      <c r="CM1637"/>
      <c r="CN1637"/>
      <c r="CO1637"/>
    </row>
    <row r="1638" spans="2:93" ht="12.75">
      <c r="B1638" s="101"/>
      <c r="C1638" s="83"/>
      <c r="D1638" s="84"/>
      <c r="E1638" s="85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 s="83"/>
      <c r="CF1638" s="84"/>
      <c r="CG1638"/>
      <c r="CH1638"/>
      <c r="CI1638"/>
      <c r="CJ1638"/>
      <c r="CK1638"/>
      <c r="CL1638"/>
      <c r="CM1638"/>
      <c r="CN1638"/>
      <c r="CO1638"/>
    </row>
    <row r="1639" spans="2:93" ht="12.75">
      <c r="B1639" s="101"/>
      <c r="C1639" s="83"/>
      <c r="D1639" s="84"/>
      <c r="E1639" s="85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 s="83"/>
      <c r="CF1639" s="84"/>
      <c r="CG1639"/>
      <c r="CH1639"/>
      <c r="CI1639"/>
      <c r="CJ1639"/>
      <c r="CK1639"/>
      <c r="CL1639"/>
      <c r="CM1639"/>
      <c r="CN1639"/>
      <c r="CO1639"/>
    </row>
    <row r="1640" spans="2:93" ht="12.75">
      <c r="B1640" s="101"/>
      <c r="C1640" s="83"/>
      <c r="D1640" s="84"/>
      <c r="E1640" s="85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 s="83"/>
      <c r="CF1640" s="84"/>
      <c r="CG1640"/>
      <c r="CH1640"/>
      <c r="CI1640"/>
      <c r="CJ1640"/>
      <c r="CK1640"/>
      <c r="CL1640"/>
      <c r="CM1640"/>
      <c r="CN1640"/>
      <c r="CO1640"/>
    </row>
    <row r="1641" spans="2:93" ht="12.75">
      <c r="B1641" s="101"/>
      <c r="C1641" s="83"/>
      <c r="D1641" s="84"/>
      <c r="E1641" s="85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 s="83"/>
      <c r="CF1641" s="84"/>
      <c r="CG1641"/>
      <c r="CH1641"/>
      <c r="CI1641"/>
      <c r="CJ1641"/>
      <c r="CK1641"/>
      <c r="CL1641"/>
      <c r="CM1641"/>
      <c r="CN1641"/>
      <c r="CO1641"/>
    </row>
    <row r="1642" spans="2:93" ht="12.75">
      <c r="B1642" s="101"/>
      <c r="C1642" s="83"/>
      <c r="D1642" s="84"/>
      <c r="E1642" s="85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 s="83"/>
      <c r="CF1642" s="84"/>
      <c r="CG1642"/>
      <c r="CH1642"/>
      <c r="CI1642"/>
      <c r="CJ1642"/>
      <c r="CK1642"/>
      <c r="CL1642"/>
      <c r="CM1642"/>
      <c r="CN1642"/>
      <c r="CO1642"/>
    </row>
    <row r="1643" spans="2:93" ht="12.75">
      <c r="B1643" s="101"/>
      <c r="C1643" s="83"/>
      <c r="D1643" s="84"/>
      <c r="E1643" s="85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 s="83"/>
      <c r="CF1643" s="84"/>
      <c r="CG1643"/>
      <c r="CH1643"/>
      <c r="CI1643"/>
      <c r="CJ1643"/>
      <c r="CK1643"/>
      <c r="CL1643"/>
      <c r="CM1643"/>
      <c r="CN1643"/>
      <c r="CO1643"/>
    </row>
    <row r="1644" spans="2:93" ht="12.75">
      <c r="B1644" s="101"/>
      <c r="C1644" s="83"/>
      <c r="D1644" s="84"/>
      <c r="E1644" s="85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 s="83"/>
      <c r="CF1644" s="84"/>
      <c r="CG1644"/>
      <c r="CH1644"/>
      <c r="CI1644"/>
      <c r="CJ1644"/>
      <c r="CK1644"/>
      <c r="CL1644"/>
      <c r="CM1644"/>
      <c r="CN1644"/>
      <c r="CO1644"/>
    </row>
    <row r="1645" spans="2:93" ht="12.75">
      <c r="B1645" s="101"/>
      <c r="C1645" s="83"/>
      <c r="D1645" s="84"/>
      <c r="E1645" s="8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 s="83"/>
      <c r="CF1645" s="84"/>
      <c r="CG1645"/>
      <c r="CH1645"/>
      <c r="CI1645"/>
      <c r="CJ1645"/>
      <c r="CK1645"/>
      <c r="CL1645"/>
      <c r="CM1645"/>
      <c r="CN1645"/>
      <c r="CO1645"/>
    </row>
    <row r="1646" spans="2:93" ht="12.75">
      <c r="B1646" s="101"/>
      <c r="C1646" s="83"/>
      <c r="D1646" s="84"/>
      <c r="E1646" s="85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 s="83"/>
      <c r="CF1646" s="84"/>
      <c r="CG1646"/>
      <c r="CH1646"/>
      <c r="CI1646"/>
      <c r="CJ1646"/>
      <c r="CK1646"/>
      <c r="CL1646"/>
      <c r="CM1646"/>
      <c r="CN1646"/>
      <c r="CO1646"/>
    </row>
    <row r="1647" spans="2:93" ht="12.75">
      <c r="B1647" s="101"/>
      <c r="C1647" s="83"/>
      <c r="D1647" s="84"/>
      <c r="E1647" s="85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 s="83"/>
      <c r="CF1647" s="84"/>
      <c r="CG1647"/>
      <c r="CH1647"/>
      <c r="CI1647"/>
      <c r="CJ1647"/>
      <c r="CK1647"/>
      <c r="CL1647"/>
      <c r="CM1647"/>
      <c r="CN1647"/>
      <c r="CO1647"/>
    </row>
    <row r="1648" spans="2:93" ht="12.75">
      <c r="B1648" s="101"/>
      <c r="C1648" s="83"/>
      <c r="D1648" s="84"/>
      <c r="E1648" s="85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 s="83"/>
      <c r="CF1648" s="84"/>
      <c r="CG1648"/>
      <c r="CH1648"/>
      <c r="CI1648"/>
      <c r="CJ1648"/>
      <c r="CK1648"/>
      <c r="CL1648"/>
      <c r="CM1648"/>
      <c r="CN1648"/>
      <c r="CO1648"/>
    </row>
    <row r="1649" spans="2:93" ht="12.75">
      <c r="B1649" s="101"/>
      <c r="C1649" s="83"/>
      <c r="D1649" s="84"/>
      <c r="E1649" s="85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 s="83"/>
      <c r="CF1649" s="84"/>
      <c r="CG1649"/>
      <c r="CH1649"/>
      <c r="CI1649"/>
      <c r="CJ1649"/>
      <c r="CK1649"/>
      <c r="CL1649"/>
      <c r="CM1649"/>
      <c r="CN1649"/>
      <c r="CO1649"/>
    </row>
    <row r="1650" spans="2:93" ht="12.75">
      <c r="B1650" s="101"/>
      <c r="C1650" s="83"/>
      <c r="D1650" s="84"/>
      <c r="E1650" s="85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 s="83"/>
      <c r="CF1650" s="84"/>
      <c r="CG1650"/>
      <c r="CH1650"/>
      <c r="CI1650"/>
      <c r="CJ1650"/>
      <c r="CK1650"/>
      <c r="CL1650"/>
      <c r="CM1650"/>
      <c r="CN1650"/>
      <c r="CO1650"/>
    </row>
    <row r="1651" spans="2:93" ht="12.75">
      <c r="B1651" s="101"/>
      <c r="C1651" s="83"/>
      <c r="D1651" s="84"/>
      <c r="E1651" s="85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 s="83"/>
      <c r="CF1651" s="84"/>
      <c r="CG1651"/>
      <c r="CH1651"/>
      <c r="CI1651"/>
      <c r="CJ1651"/>
      <c r="CK1651"/>
      <c r="CL1651"/>
      <c r="CM1651"/>
      <c r="CN1651"/>
      <c r="CO1651"/>
    </row>
    <row r="1652" spans="2:93" ht="12.75">
      <c r="B1652" s="101"/>
      <c r="C1652" s="83"/>
      <c r="D1652" s="84"/>
      <c r="E1652" s="85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 s="83"/>
      <c r="CF1652" s="84"/>
      <c r="CG1652"/>
      <c r="CH1652"/>
      <c r="CI1652"/>
      <c r="CJ1652"/>
      <c r="CK1652"/>
      <c r="CL1652"/>
      <c r="CM1652"/>
      <c r="CN1652"/>
      <c r="CO1652"/>
    </row>
    <row r="1653" spans="2:93" ht="12.75">
      <c r="B1653" s="101"/>
      <c r="C1653" s="83"/>
      <c r="D1653" s="84"/>
      <c r="E1653" s="85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 s="83"/>
      <c r="CF1653" s="84"/>
      <c r="CG1653"/>
      <c r="CH1653"/>
      <c r="CI1653"/>
      <c r="CJ1653"/>
      <c r="CK1653"/>
      <c r="CL1653"/>
      <c r="CM1653"/>
      <c r="CN1653"/>
      <c r="CO1653"/>
    </row>
    <row r="1654" spans="2:93" ht="12.75">
      <c r="B1654" s="101"/>
      <c r="C1654" s="83"/>
      <c r="D1654" s="84"/>
      <c r="E1654" s="85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 s="83"/>
      <c r="CF1654" s="84"/>
      <c r="CG1654"/>
      <c r="CH1654"/>
      <c r="CI1654"/>
      <c r="CJ1654"/>
      <c r="CK1654"/>
      <c r="CL1654"/>
      <c r="CM1654"/>
      <c r="CN1654"/>
      <c r="CO1654"/>
    </row>
    <row r="1655" spans="2:93" ht="12.75">
      <c r="B1655" s="101"/>
      <c r="C1655" s="83"/>
      <c r="D1655" s="84"/>
      <c r="E1655" s="8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 s="83"/>
      <c r="CF1655" s="84"/>
      <c r="CG1655"/>
      <c r="CH1655"/>
      <c r="CI1655"/>
      <c r="CJ1655"/>
      <c r="CK1655"/>
      <c r="CL1655"/>
      <c r="CM1655"/>
      <c r="CN1655"/>
      <c r="CO1655"/>
    </row>
    <row r="1656" spans="2:93" ht="12.75">
      <c r="B1656" s="101"/>
      <c r="C1656" s="83"/>
      <c r="D1656" s="84"/>
      <c r="E1656" s="85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 s="83"/>
      <c r="CF1656" s="84"/>
      <c r="CG1656"/>
      <c r="CH1656"/>
      <c r="CI1656"/>
      <c r="CJ1656"/>
      <c r="CK1656"/>
      <c r="CL1656"/>
      <c r="CM1656"/>
      <c r="CN1656"/>
      <c r="CO1656"/>
    </row>
    <row r="1657" spans="2:93" ht="12.75">
      <c r="B1657" s="101"/>
      <c r="C1657" s="83"/>
      <c r="D1657" s="84"/>
      <c r="E1657" s="85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 s="83"/>
      <c r="CF1657" s="84"/>
      <c r="CG1657"/>
      <c r="CH1657"/>
      <c r="CI1657"/>
      <c r="CJ1657"/>
      <c r="CK1657"/>
      <c r="CL1657"/>
      <c r="CM1657"/>
      <c r="CN1657"/>
      <c r="CO1657"/>
    </row>
    <row r="1658" spans="2:93" ht="12.75">
      <c r="B1658" s="101"/>
      <c r="C1658" s="83"/>
      <c r="D1658" s="84"/>
      <c r="E1658" s="85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 s="83"/>
      <c r="CF1658" s="84"/>
      <c r="CG1658"/>
      <c r="CH1658"/>
      <c r="CI1658"/>
      <c r="CJ1658"/>
      <c r="CK1658"/>
      <c r="CL1658"/>
      <c r="CM1658"/>
      <c r="CN1658"/>
      <c r="CO1658"/>
    </row>
    <row r="1659" spans="2:93" ht="12.75">
      <c r="B1659" s="101"/>
      <c r="C1659" s="83"/>
      <c r="D1659" s="84"/>
      <c r="E1659" s="85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 s="83"/>
      <c r="CF1659" s="84"/>
      <c r="CG1659"/>
      <c r="CH1659"/>
      <c r="CI1659"/>
      <c r="CJ1659"/>
      <c r="CK1659"/>
      <c r="CL1659"/>
      <c r="CM1659"/>
      <c r="CN1659"/>
      <c r="CO1659"/>
    </row>
    <row r="1660" spans="2:93" ht="12.75">
      <c r="B1660" s="101"/>
      <c r="C1660" s="83"/>
      <c r="D1660" s="84"/>
      <c r="E1660" s="85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 s="83"/>
      <c r="CF1660" s="84"/>
      <c r="CG1660"/>
      <c r="CH1660"/>
      <c r="CI1660"/>
      <c r="CJ1660"/>
      <c r="CK1660"/>
      <c r="CL1660"/>
      <c r="CM1660"/>
      <c r="CN1660"/>
      <c r="CO1660"/>
    </row>
    <row r="1661" spans="2:93" ht="12.75">
      <c r="B1661" s="101"/>
      <c r="C1661" s="83"/>
      <c r="D1661" s="84"/>
      <c r="E1661" s="85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 s="83"/>
      <c r="CF1661" s="84"/>
      <c r="CG1661"/>
      <c r="CH1661"/>
      <c r="CI1661"/>
      <c r="CJ1661"/>
      <c r="CK1661"/>
      <c r="CL1661"/>
      <c r="CM1661"/>
      <c r="CN1661"/>
      <c r="CO1661"/>
    </row>
    <row r="1662" spans="2:93" ht="12.75">
      <c r="B1662" s="101"/>
      <c r="C1662" s="83"/>
      <c r="D1662" s="84"/>
      <c r="E1662" s="85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 s="83"/>
      <c r="CF1662" s="84"/>
      <c r="CG1662"/>
      <c r="CH1662"/>
      <c r="CI1662"/>
      <c r="CJ1662"/>
      <c r="CK1662"/>
      <c r="CL1662"/>
      <c r="CM1662"/>
      <c r="CN1662"/>
      <c r="CO1662"/>
    </row>
    <row r="1663" spans="2:93" ht="12.75">
      <c r="B1663" s="101"/>
      <c r="C1663" s="83"/>
      <c r="D1663" s="84"/>
      <c r="E1663" s="85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 s="83"/>
      <c r="CF1663" s="84"/>
      <c r="CG1663"/>
      <c r="CH1663"/>
      <c r="CI1663"/>
      <c r="CJ1663"/>
      <c r="CK1663"/>
      <c r="CL1663"/>
      <c r="CM1663"/>
      <c r="CN1663"/>
      <c r="CO1663"/>
    </row>
    <row r="1664" spans="2:93" ht="12.75">
      <c r="B1664" s="101"/>
      <c r="C1664" s="83"/>
      <c r="D1664" s="84"/>
      <c r="E1664" s="85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 s="83"/>
      <c r="CF1664" s="84"/>
      <c r="CG1664"/>
      <c r="CH1664"/>
      <c r="CI1664"/>
      <c r="CJ1664"/>
      <c r="CK1664"/>
      <c r="CL1664"/>
      <c r="CM1664"/>
      <c r="CN1664"/>
      <c r="CO1664"/>
    </row>
    <row r="1665" spans="2:93" ht="12.75">
      <c r="B1665" s="101"/>
      <c r="C1665" s="83"/>
      <c r="D1665" s="84"/>
      <c r="E1665" s="8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 s="83"/>
      <c r="CF1665" s="84"/>
      <c r="CG1665"/>
      <c r="CH1665"/>
      <c r="CI1665"/>
      <c r="CJ1665"/>
      <c r="CK1665"/>
      <c r="CL1665"/>
      <c r="CM1665"/>
      <c r="CN1665"/>
      <c r="CO1665"/>
    </row>
    <row r="1666" spans="2:93" ht="12.75">
      <c r="B1666" s="101"/>
      <c r="C1666" s="83"/>
      <c r="D1666" s="84"/>
      <c r="E1666" s="85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 s="83"/>
      <c r="CF1666" s="84"/>
      <c r="CG1666"/>
      <c r="CH1666"/>
      <c r="CI1666"/>
      <c r="CJ1666"/>
      <c r="CK1666"/>
      <c r="CL1666"/>
      <c r="CM1666"/>
      <c r="CN1666"/>
      <c r="CO1666"/>
    </row>
    <row r="1667" spans="2:93" ht="12.75">
      <c r="B1667" s="101"/>
      <c r="C1667" s="83"/>
      <c r="D1667" s="84"/>
      <c r="E1667" s="85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 s="83"/>
      <c r="CF1667" s="84"/>
      <c r="CG1667"/>
      <c r="CH1667"/>
      <c r="CI1667"/>
      <c r="CJ1667"/>
      <c r="CK1667"/>
      <c r="CL1667"/>
      <c r="CM1667"/>
      <c r="CN1667"/>
      <c r="CO1667"/>
    </row>
    <row r="1668" spans="2:93" ht="12.75">
      <c r="B1668" s="101"/>
      <c r="C1668" s="83"/>
      <c r="D1668" s="84"/>
      <c r="E1668" s="85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 s="83"/>
      <c r="CF1668" s="84"/>
      <c r="CG1668"/>
      <c r="CH1668"/>
      <c r="CI1668"/>
      <c r="CJ1668"/>
      <c r="CK1668"/>
      <c r="CL1668"/>
      <c r="CM1668"/>
      <c r="CN1668"/>
      <c r="CO1668"/>
    </row>
    <row r="1669" spans="2:93" ht="12.75">
      <c r="B1669" s="101"/>
      <c r="C1669" s="83"/>
      <c r="D1669" s="84"/>
      <c r="E1669" s="85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 s="83"/>
      <c r="CF1669" s="84"/>
      <c r="CG1669"/>
      <c r="CH1669"/>
      <c r="CI1669"/>
      <c r="CJ1669"/>
      <c r="CK1669"/>
      <c r="CL1669"/>
      <c r="CM1669"/>
      <c r="CN1669"/>
      <c r="CO1669"/>
    </row>
    <row r="1670" spans="2:93" ht="12.75">
      <c r="B1670" s="101"/>
      <c r="C1670" s="83"/>
      <c r="D1670" s="84"/>
      <c r="E1670" s="85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 s="83"/>
      <c r="CF1670" s="84"/>
      <c r="CG1670"/>
      <c r="CH1670"/>
      <c r="CI1670"/>
      <c r="CJ1670"/>
      <c r="CK1670"/>
      <c r="CL1670"/>
      <c r="CM1670"/>
      <c r="CN1670"/>
      <c r="CO1670"/>
    </row>
    <row r="1671" spans="2:93" ht="12.75">
      <c r="B1671" s="101"/>
      <c r="C1671" s="83"/>
      <c r="D1671" s="84"/>
      <c r="E1671" s="85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 s="83"/>
      <c r="CF1671" s="84"/>
      <c r="CG1671"/>
      <c r="CH1671"/>
      <c r="CI1671"/>
      <c r="CJ1671"/>
      <c r="CK1671"/>
      <c r="CL1671"/>
      <c r="CM1671"/>
      <c r="CN1671"/>
      <c r="CO1671"/>
    </row>
    <row r="1672" spans="2:93" ht="12.75">
      <c r="B1672" s="101"/>
      <c r="C1672" s="83"/>
      <c r="D1672" s="84"/>
      <c r="E1672" s="85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 s="83"/>
      <c r="CF1672" s="84"/>
      <c r="CG1672"/>
      <c r="CH1672"/>
      <c r="CI1672"/>
      <c r="CJ1672"/>
      <c r="CK1672"/>
      <c r="CL1672"/>
      <c r="CM1672"/>
      <c r="CN1672"/>
      <c r="CO1672"/>
    </row>
    <row r="1673" spans="2:93" ht="12.75">
      <c r="B1673" s="101"/>
      <c r="C1673" s="83"/>
      <c r="D1673" s="84"/>
      <c r="E1673" s="85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 s="83"/>
      <c r="CF1673" s="84"/>
      <c r="CG1673"/>
      <c r="CH1673"/>
      <c r="CI1673"/>
      <c r="CJ1673"/>
      <c r="CK1673"/>
      <c r="CL1673"/>
      <c r="CM1673"/>
      <c r="CN1673"/>
      <c r="CO1673"/>
    </row>
    <row r="1674" spans="2:93" ht="12.75">
      <c r="B1674" s="101"/>
      <c r="C1674" s="83"/>
      <c r="D1674" s="86"/>
      <c r="E1674" s="85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 s="83"/>
      <c r="CF1674" s="86"/>
      <c r="CG1674"/>
      <c r="CH1674"/>
      <c r="CI1674"/>
      <c r="CJ1674"/>
      <c r="CK1674"/>
      <c r="CL1674"/>
      <c r="CM1674"/>
      <c r="CN1674"/>
      <c r="CO1674"/>
    </row>
    <row r="1675" spans="2:93" ht="12.75">
      <c r="B1675" s="101"/>
      <c r="C1675" s="83"/>
      <c r="D1675" s="84"/>
      <c r="E1675" s="8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 s="83"/>
      <c r="CF1675" s="84"/>
      <c r="CG1675"/>
      <c r="CH1675"/>
      <c r="CI1675"/>
      <c r="CJ1675"/>
      <c r="CK1675"/>
      <c r="CL1675"/>
      <c r="CM1675"/>
      <c r="CN1675"/>
      <c r="CO1675"/>
    </row>
    <row r="1676" spans="2:93" ht="12.75">
      <c r="B1676" s="101"/>
      <c r="C1676" s="83"/>
      <c r="D1676" s="84"/>
      <c r="E1676" s="85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 s="83"/>
      <c r="CF1676" s="84"/>
      <c r="CG1676"/>
      <c r="CH1676"/>
      <c r="CI1676"/>
      <c r="CJ1676"/>
      <c r="CK1676"/>
      <c r="CL1676"/>
      <c r="CM1676"/>
      <c r="CN1676"/>
      <c r="CO1676"/>
    </row>
    <row r="1677" spans="2:93" ht="12.75">
      <c r="B1677" s="101"/>
      <c r="C1677" s="83"/>
      <c r="D1677" s="84"/>
      <c r="E1677" s="85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 s="83"/>
      <c r="CF1677" s="84"/>
      <c r="CG1677"/>
      <c r="CH1677"/>
      <c r="CI1677"/>
      <c r="CJ1677"/>
      <c r="CK1677"/>
      <c r="CL1677"/>
      <c r="CM1677"/>
      <c r="CN1677"/>
      <c r="CO1677"/>
    </row>
    <row r="1678" spans="2:93" ht="12.75">
      <c r="B1678" s="101"/>
      <c r="C1678" s="83"/>
      <c r="D1678" s="84"/>
      <c r="E1678" s="85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 s="83"/>
      <c r="CF1678" s="84"/>
      <c r="CG1678"/>
      <c r="CH1678"/>
      <c r="CI1678"/>
      <c r="CJ1678"/>
      <c r="CK1678"/>
      <c r="CL1678"/>
      <c r="CM1678"/>
      <c r="CN1678"/>
      <c r="CO1678"/>
    </row>
    <row r="1679" spans="2:93" ht="12.75">
      <c r="B1679" s="101"/>
      <c r="C1679" s="83"/>
      <c r="D1679" s="84"/>
      <c r="E1679" s="85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 s="83"/>
      <c r="CF1679" s="84"/>
      <c r="CG1679"/>
      <c r="CH1679"/>
      <c r="CI1679"/>
      <c r="CJ1679"/>
      <c r="CK1679"/>
      <c r="CL1679"/>
      <c r="CM1679"/>
      <c r="CN1679"/>
      <c r="CO1679"/>
    </row>
    <row r="1680" spans="2:93" ht="12.75">
      <c r="B1680" s="101"/>
      <c r="C1680" s="83"/>
      <c r="D1680" s="84"/>
      <c r="E1680" s="85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 s="83"/>
      <c r="CF1680" s="84"/>
      <c r="CG1680"/>
      <c r="CH1680"/>
      <c r="CI1680"/>
      <c r="CJ1680"/>
      <c r="CK1680"/>
      <c r="CL1680"/>
      <c r="CM1680"/>
      <c r="CN1680"/>
      <c r="CO1680"/>
    </row>
    <row r="1681" spans="2:93" ht="12.75">
      <c r="B1681" s="101"/>
      <c r="C1681" s="83"/>
      <c r="D1681" s="84"/>
      <c r="E1681" s="85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 s="83"/>
      <c r="CF1681" s="84"/>
      <c r="CG1681"/>
      <c r="CH1681"/>
      <c r="CI1681"/>
      <c r="CJ1681"/>
      <c r="CK1681"/>
      <c r="CL1681"/>
      <c r="CM1681"/>
      <c r="CN1681"/>
      <c r="CO1681"/>
    </row>
    <row r="1682" spans="2:93" ht="12.75">
      <c r="B1682" s="101"/>
      <c r="C1682" s="83"/>
      <c r="D1682" s="84"/>
      <c r="E1682" s="85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 s="83"/>
      <c r="CF1682" s="84"/>
      <c r="CG1682"/>
      <c r="CH1682"/>
      <c r="CI1682"/>
      <c r="CJ1682"/>
      <c r="CK1682"/>
      <c r="CL1682"/>
      <c r="CM1682"/>
      <c r="CN1682"/>
      <c r="CO1682"/>
    </row>
    <row r="1683" spans="2:93" ht="12.75">
      <c r="B1683" s="101"/>
      <c r="C1683" s="83"/>
      <c r="D1683" s="84"/>
      <c r="E1683" s="85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 s="83"/>
      <c r="CF1683" s="84"/>
      <c r="CG1683"/>
      <c r="CH1683"/>
      <c r="CI1683"/>
      <c r="CJ1683"/>
      <c r="CK1683"/>
      <c r="CL1683"/>
      <c r="CM1683"/>
      <c r="CN1683"/>
      <c r="CO1683"/>
    </row>
    <row r="1684" spans="2:93" ht="12.75">
      <c r="B1684" s="101"/>
      <c r="C1684" s="83"/>
      <c r="D1684" s="84"/>
      <c r="E1684" s="85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 s="83"/>
      <c r="CF1684" s="84"/>
      <c r="CG1684"/>
      <c r="CH1684"/>
      <c r="CI1684"/>
      <c r="CJ1684"/>
      <c r="CK1684"/>
      <c r="CL1684"/>
      <c r="CM1684"/>
      <c r="CN1684"/>
      <c r="CO1684"/>
    </row>
    <row r="1685" spans="2:93" ht="12.75">
      <c r="B1685" s="101"/>
      <c r="C1685" s="83"/>
      <c r="D1685" s="84"/>
      <c r="E1685" s="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 s="83"/>
      <c r="CF1685" s="84"/>
      <c r="CG1685"/>
      <c r="CH1685"/>
      <c r="CI1685"/>
      <c r="CJ1685"/>
      <c r="CK1685"/>
      <c r="CL1685"/>
      <c r="CM1685"/>
      <c r="CN1685"/>
      <c r="CO1685"/>
    </row>
    <row r="1686" spans="2:93" ht="12.75">
      <c r="B1686" s="101"/>
      <c r="C1686" s="83"/>
      <c r="D1686" s="84"/>
      <c r="E1686" s="85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 s="83"/>
      <c r="CF1686" s="84"/>
      <c r="CG1686"/>
      <c r="CH1686"/>
      <c r="CI1686"/>
      <c r="CJ1686"/>
      <c r="CK1686"/>
      <c r="CL1686"/>
      <c r="CM1686"/>
      <c r="CN1686"/>
      <c r="CO1686"/>
    </row>
    <row r="1687" spans="2:93" ht="12.75">
      <c r="B1687" s="101"/>
      <c r="C1687" s="83"/>
      <c r="D1687" s="84"/>
      <c r="E1687" s="85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 s="83"/>
      <c r="CF1687" s="84"/>
      <c r="CG1687"/>
      <c r="CH1687"/>
      <c r="CI1687"/>
      <c r="CJ1687"/>
      <c r="CK1687"/>
      <c r="CL1687"/>
      <c r="CM1687"/>
      <c r="CN1687"/>
      <c r="CO1687"/>
    </row>
    <row r="1688" spans="2:93" ht="12.75">
      <c r="B1688" s="101"/>
      <c r="C1688" s="83"/>
      <c r="D1688" s="84"/>
      <c r="E1688" s="85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 s="83"/>
      <c r="CF1688" s="84"/>
      <c r="CG1688"/>
      <c r="CH1688"/>
      <c r="CI1688"/>
      <c r="CJ1688"/>
      <c r="CK1688"/>
      <c r="CL1688"/>
      <c r="CM1688"/>
      <c r="CN1688"/>
      <c r="CO1688"/>
    </row>
    <row r="1689" spans="2:93" ht="12.75">
      <c r="B1689" s="101"/>
      <c r="C1689" s="83"/>
      <c r="D1689" s="84"/>
      <c r="E1689" s="85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 s="83"/>
      <c r="CF1689" s="84"/>
      <c r="CG1689"/>
      <c r="CH1689"/>
      <c r="CI1689"/>
      <c r="CJ1689"/>
      <c r="CK1689"/>
      <c r="CL1689"/>
      <c r="CM1689"/>
      <c r="CN1689"/>
      <c r="CO1689"/>
    </row>
    <row r="1690" spans="2:93" ht="12.75">
      <c r="B1690" s="101"/>
      <c r="C1690" s="83"/>
      <c r="D1690" s="84"/>
      <c r="E1690" s="85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 s="83"/>
      <c r="CF1690" s="84"/>
      <c r="CG1690"/>
      <c r="CH1690"/>
      <c r="CI1690"/>
      <c r="CJ1690"/>
      <c r="CK1690"/>
      <c r="CL1690"/>
      <c r="CM1690"/>
      <c r="CN1690"/>
      <c r="CO1690"/>
    </row>
    <row r="1691" spans="2:93" ht="12.75">
      <c r="B1691" s="101"/>
      <c r="C1691" s="83"/>
      <c r="D1691" s="84"/>
      <c r="E1691" s="85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 s="83"/>
      <c r="CF1691" s="84"/>
      <c r="CG1691"/>
      <c r="CH1691"/>
      <c r="CI1691"/>
      <c r="CJ1691"/>
      <c r="CK1691"/>
      <c r="CL1691"/>
      <c r="CM1691"/>
      <c r="CN1691"/>
      <c r="CO1691"/>
    </row>
    <row r="1692" spans="2:93" ht="12.75">
      <c r="B1692" s="101"/>
      <c r="C1692" s="83"/>
      <c r="D1692" s="84"/>
      <c r="E1692" s="85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 s="83"/>
      <c r="CF1692" s="84"/>
      <c r="CG1692"/>
      <c r="CH1692"/>
      <c r="CI1692"/>
      <c r="CJ1692"/>
      <c r="CK1692"/>
      <c r="CL1692"/>
      <c r="CM1692"/>
      <c r="CN1692"/>
      <c r="CO1692"/>
    </row>
    <row r="1693" spans="2:93" ht="12.75">
      <c r="B1693" s="101"/>
      <c r="C1693" s="83"/>
      <c r="D1693" s="84"/>
      <c r="E1693" s="85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 s="83"/>
      <c r="CF1693" s="84"/>
      <c r="CG1693"/>
      <c r="CH1693"/>
      <c r="CI1693"/>
      <c r="CJ1693"/>
      <c r="CK1693"/>
      <c r="CL1693"/>
      <c r="CM1693"/>
      <c r="CN1693"/>
      <c r="CO1693"/>
    </row>
    <row r="1694" spans="2:93" ht="12.75">
      <c r="B1694" s="101"/>
      <c r="C1694" s="83"/>
      <c r="D1694" s="84"/>
      <c r="E1694" s="85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 s="83"/>
      <c r="CF1694" s="84"/>
      <c r="CG1694"/>
      <c r="CH1694"/>
      <c r="CI1694"/>
      <c r="CJ1694"/>
      <c r="CK1694"/>
      <c r="CL1694"/>
      <c r="CM1694"/>
      <c r="CN1694"/>
      <c r="CO1694"/>
    </row>
    <row r="1695" spans="2:93" ht="12.75">
      <c r="B1695" s="101"/>
      <c r="C1695" s="83"/>
      <c r="D1695" s="84"/>
      <c r="E1695" s="8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 s="83"/>
      <c r="CF1695" s="84"/>
      <c r="CG1695"/>
      <c r="CH1695"/>
      <c r="CI1695"/>
      <c r="CJ1695"/>
      <c r="CK1695"/>
      <c r="CL1695"/>
      <c r="CM1695"/>
      <c r="CN1695"/>
      <c r="CO1695"/>
    </row>
    <row r="1696" spans="2:93" ht="12.75">
      <c r="B1696" s="101"/>
      <c r="C1696" s="83"/>
      <c r="D1696" s="86"/>
      <c r="E1696" s="85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 s="83"/>
      <c r="CF1696" s="86"/>
      <c r="CG1696"/>
      <c r="CH1696"/>
      <c r="CI1696"/>
      <c r="CJ1696"/>
      <c r="CK1696"/>
      <c r="CL1696"/>
      <c r="CM1696"/>
      <c r="CN1696"/>
      <c r="CO1696"/>
    </row>
    <row r="1697" spans="2:93" ht="12.75">
      <c r="B1697" s="101"/>
      <c r="C1697" s="83"/>
      <c r="D1697" s="84"/>
      <c r="E1697" s="85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 s="83"/>
      <c r="CF1697" s="84"/>
      <c r="CG1697"/>
      <c r="CH1697"/>
      <c r="CI1697"/>
      <c r="CJ1697"/>
      <c r="CK1697"/>
      <c r="CL1697"/>
      <c r="CM1697"/>
      <c r="CN1697"/>
      <c r="CO1697"/>
    </row>
    <row r="1698" spans="2:93" ht="12.75">
      <c r="B1698" s="101"/>
      <c r="C1698" s="83"/>
      <c r="D1698" s="84"/>
      <c r="E1698" s="85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 s="83"/>
      <c r="CF1698" s="84"/>
      <c r="CG1698"/>
      <c r="CH1698"/>
      <c r="CI1698"/>
      <c r="CJ1698"/>
      <c r="CK1698"/>
      <c r="CL1698"/>
      <c r="CM1698"/>
      <c r="CN1698"/>
      <c r="CO1698"/>
    </row>
    <row r="1699" spans="2:93" ht="12.75">
      <c r="B1699" s="101"/>
      <c r="C1699" s="83"/>
      <c r="D1699" s="84"/>
      <c r="E1699" s="85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 s="83"/>
      <c r="CF1699" s="84"/>
      <c r="CG1699"/>
      <c r="CH1699"/>
      <c r="CI1699"/>
      <c r="CJ1699"/>
      <c r="CK1699"/>
      <c r="CL1699"/>
      <c r="CM1699"/>
      <c r="CN1699"/>
      <c r="CO1699"/>
    </row>
    <row r="1700" spans="2:93" ht="12.75">
      <c r="B1700" s="101"/>
      <c r="C1700" s="83"/>
      <c r="D1700" s="84"/>
      <c r="E1700" s="85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 s="83"/>
      <c r="CF1700" s="84"/>
      <c r="CG1700"/>
      <c r="CH1700"/>
      <c r="CI1700"/>
      <c r="CJ1700"/>
      <c r="CK1700"/>
      <c r="CL1700"/>
      <c r="CM1700"/>
      <c r="CN1700"/>
      <c r="CO1700"/>
    </row>
    <row r="1701" spans="2:93" ht="12.75">
      <c r="B1701" s="101"/>
      <c r="C1701" s="83"/>
      <c r="D1701" s="84"/>
      <c r="E1701" s="85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 s="83"/>
      <c r="CF1701" s="84"/>
      <c r="CG1701"/>
      <c r="CH1701"/>
      <c r="CI1701"/>
      <c r="CJ1701"/>
      <c r="CK1701"/>
      <c r="CL1701"/>
      <c r="CM1701"/>
      <c r="CN1701"/>
      <c r="CO1701"/>
    </row>
    <row r="1702" spans="2:93" ht="12.75">
      <c r="B1702" s="101"/>
      <c r="C1702" s="83"/>
      <c r="D1702" s="84"/>
      <c r="E1702" s="85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 s="83"/>
      <c r="CF1702" s="84"/>
      <c r="CG1702"/>
      <c r="CH1702"/>
      <c r="CI1702"/>
      <c r="CJ1702"/>
      <c r="CK1702"/>
      <c r="CL1702"/>
      <c r="CM1702"/>
      <c r="CN1702"/>
      <c r="CO1702"/>
    </row>
    <row r="1703" spans="2:93" ht="12.75">
      <c r="B1703" s="101"/>
      <c r="C1703" s="83"/>
      <c r="D1703" s="84"/>
      <c r="E1703" s="85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 s="83"/>
      <c r="CF1703" s="84"/>
      <c r="CG1703"/>
      <c r="CH1703"/>
      <c r="CI1703"/>
      <c r="CJ1703"/>
      <c r="CK1703"/>
      <c r="CL1703"/>
      <c r="CM1703"/>
      <c r="CN1703"/>
      <c r="CO1703"/>
    </row>
    <row r="1704" spans="2:93" ht="12.75">
      <c r="B1704" s="101"/>
      <c r="C1704" s="83"/>
      <c r="D1704" s="84"/>
      <c r="E1704" s="85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 s="83"/>
      <c r="CF1704" s="84"/>
      <c r="CG1704"/>
      <c r="CH1704"/>
      <c r="CI1704"/>
      <c r="CJ1704"/>
      <c r="CK1704"/>
      <c r="CL1704"/>
      <c r="CM1704"/>
      <c r="CN1704"/>
      <c r="CO1704"/>
    </row>
    <row r="1705" spans="2:93" ht="12.75">
      <c r="B1705" s="101"/>
      <c r="C1705" s="83"/>
      <c r="D1705" s="84"/>
      <c r="E1705" s="8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 s="83"/>
      <c r="CF1705" s="84"/>
      <c r="CG1705"/>
      <c r="CH1705"/>
      <c r="CI1705"/>
      <c r="CJ1705"/>
      <c r="CK1705"/>
      <c r="CL1705"/>
      <c r="CM1705"/>
      <c r="CN1705"/>
      <c r="CO1705"/>
    </row>
    <row r="1706" spans="2:93" ht="12.75">
      <c r="B1706" s="101"/>
      <c r="C1706" s="83"/>
      <c r="D1706" s="84"/>
      <c r="E1706" s="85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 s="83"/>
      <c r="CF1706" s="84"/>
      <c r="CG1706"/>
      <c r="CH1706"/>
      <c r="CI1706"/>
      <c r="CJ1706"/>
      <c r="CK1706"/>
      <c r="CL1706"/>
      <c r="CM1706"/>
      <c r="CN1706"/>
      <c r="CO1706"/>
    </row>
    <row r="1707" spans="2:93" ht="12.75">
      <c r="B1707" s="101"/>
      <c r="C1707" s="83"/>
      <c r="D1707" s="84"/>
      <c r="E1707" s="85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 s="83"/>
      <c r="CF1707" s="84"/>
      <c r="CG1707"/>
      <c r="CH1707"/>
      <c r="CI1707"/>
      <c r="CJ1707"/>
      <c r="CK1707"/>
      <c r="CL1707"/>
      <c r="CM1707"/>
      <c r="CN1707"/>
      <c r="CO1707"/>
    </row>
    <row r="1708" spans="2:93" ht="12.75">
      <c r="B1708" s="101"/>
      <c r="C1708" s="83"/>
      <c r="D1708" s="84"/>
      <c r="E1708" s="85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 s="83"/>
      <c r="CF1708" s="84"/>
      <c r="CG1708"/>
      <c r="CH1708"/>
      <c r="CI1708"/>
      <c r="CJ1708"/>
      <c r="CK1708"/>
      <c r="CL1708"/>
      <c r="CM1708"/>
      <c r="CN1708"/>
      <c r="CO1708"/>
    </row>
    <row r="1709" spans="2:93" ht="12.75">
      <c r="B1709" s="101"/>
      <c r="C1709" s="83"/>
      <c r="D1709" s="84"/>
      <c r="E1709" s="85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 s="83"/>
      <c r="CF1709" s="84"/>
      <c r="CG1709"/>
      <c r="CH1709"/>
      <c r="CI1709"/>
      <c r="CJ1709"/>
      <c r="CK1709"/>
      <c r="CL1709"/>
      <c r="CM1709"/>
      <c r="CN1709"/>
      <c r="CO1709"/>
    </row>
    <row r="1710" spans="2:93" ht="12.75">
      <c r="B1710" s="101"/>
      <c r="C1710" s="83"/>
      <c r="D1710" s="84"/>
      <c r="E1710" s="85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 s="83"/>
      <c r="CF1710" s="84"/>
      <c r="CG1710"/>
      <c r="CH1710"/>
      <c r="CI1710"/>
      <c r="CJ1710"/>
      <c r="CK1710"/>
      <c r="CL1710"/>
      <c r="CM1710"/>
      <c r="CN1710"/>
      <c r="CO1710"/>
    </row>
    <row r="1711" spans="2:93" ht="12.75">
      <c r="B1711" s="101"/>
      <c r="C1711" s="83"/>
      <c r="D1711" s="84"/>
      <c r="E1711" s="85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 s="83"/>
      <c r="CF1711" s="84"/>
      <c r="CG1711"/>
      <c r="CH1711"/>
      <c r="CI1711"/>
      <c r="CJ1711"/>
      <c r="CK1711"/>
      <c r="CL1711"/>
      <c r="CM1711"/>
      <c r="CN1711"/>
      <c r="CO1711"/>
    </row>
    <row r="1712" spans="2:93" ht="12.75">
      <c r="B1712" s="101"/>
      <c r="C1712" s="83"/>
      <c r="D1712" s="84"/>
      <c r="E1712" s="85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 s="83"/>
      <c r="CF1712" s="84"/>
      <c r="CG1712"/>
      <c r="CH1712"/>
      <c r="CI1712"/>
      <c r="CJ1712"/>
      <c r="CK1712"/>
      <c r="CL1712"/>
      <c r="CM1712"/>
      <c r="CN1712"/>
      <c r="CO1712"/>
    </row>
    <row r="1713" spans="2:93" ht="12.75">
      <c r="B1713" s="101"/>
      <c r="C1713" s="83"/>
      <c r="D1713" s="84"/>
      <c r="E1713" s="85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 s="83"/>
      <c r="CF1713" s="84"/>
      <c r="CG1713"/>
      <c r="CH1713"/>
      <c r="CI1713"/>
      <c r="CJ1713"/>
      <c r="CK1713"/>
      <c r="CL1713"/>
      <c r="CM1713"/>
      <c r="CN1713"/>
      <c r="CO1713"/>
    </row>
    <row r="1714" spans="2:93" ht="12.75">
      <c r="B1714" s="101"/>
      <c r="C1714" s="83"/>
      <c r="D1714" s="84"/>
      <c r="E1714" s="85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 s="83"/>
      <c r="CF1714" s="84"/>
      <c r="CG1714"/>
      <c r="CH1714"/>
      <c r="CI1714"/>
      <c r="CJ1714"/>
      <c r="CK1714"/>
      <c r="CL1714"/>
      <c r="CM1714"/>
      <c r="CN1714"/>
      <c r="CO1714"/>
    </row>
    <row r="1715" spans="2:93" ht="12.75">
      <c r="B1715" s="101"/>
      <c r="C1715" s="83"/>
      <c r="D1715" s="84"/>
      <c r="E1715" s="8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 s="83"/>
      <c r="CF1715" s="84"/>
      <c r="CG1715"/>
      <c r="CH1715"/>
      <c r="CI1715"/>
      <c r="CJ1715"/>
      <c r="CK1715"/>
      <c r="CL1715"/>
      <c r="CM1715"/>
      <c r="CN1715"/>
      <c r="CO1715"/>
    </row>
    <row r="1716" spans="2:93" ht="12.75">
      <c r="B1716" s="101"/>
      <c r="C1716" s="83"/>
      <c r="D1716" s="84"/>
      <c r="E1716" s="85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 s="83"/>
      <c r="CF1716" s="84"/>
      <c r="CG1716"/>
      <c r="CH1716"/>
      <c r="CI1716"/>
      <c r="CJ1716"/>
      <c r="CK1716"/>
      <c r="CL1716"/>
      <c r="CM1716"/>
      <c r="CN1716"/>
      <c r="CO1716"/>
    </row>
    <row r="1717" spans="2:93" ht="12.75">
      <c r="B1717" s="101"/>
      <c r="C1717" s="83"/>
      <c r="D1717" s="84"/>
      <c r="E1717" s="85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 s="83"/>
      <c r="CF1717" s="84"/>
      <c r="CG1717"/>
      <c r="CH1717"/>
      <c r="CI1717"/>
      <c r="CJ1717"/>
      <c r="CK1717"/>
      <c r="CL1717"/>
      <c r="CM1717"/>
      <c r="CN1717"/>
      <c r="CO1717"/>
    </row>
    <row r="1718" spans="2:93" ht="12.75">
      <c r="B1718" s="101"/>
      <c r="C1718" s="83"/>
      <c r="D1718" s="84"/>
      <c r="E1718" s="85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 s="83"/>
      <c r="CF1718" s="84"/>
      <c r="CG1718"/>
      <c r="CH1718"/>
      <c r="CI1718"/>
      <c r="CJ1718"/>
      <c r="CK1718"/>
      <c r="CL1718"/>
      <c r="CM1718"/>
      <c r="CN1718"/>
      <c r="CO1718"/>
    </row>
    <row r="1719" spans="2:93" ht="12.75">
      <c r="B1719" s="101"/>
      <c r="C1719" s="83"/>
      <c r="D1719" s="84"/>
      <c r="E1719" s="85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 s="83"/>
      <c r="CF1719" s="84"/>
      <c r="CG1719"/>
      <c r="CH1719"/>
      <c r="CI1719"/>
      <c r="CJ1719"/>
      <c r="CK1719"/>
      <c r="CL1719"/>
      <c r="CM1719"/>
      <c r="CN1719"/>
      <c r="CO1719"/>
    </row>
    <row r="1720" spans="2:93" ht="12.75">
      <c r="B1720" s="101"/>
      <c r="C1720" s="83"/>
      <c r="D1720" s="84"/>
      <c r="E1720" s="85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 s="83"/>
      <c r="CF1720" s="84"/>
      <c r="CG1720"/>
      <c r="CH1720"/>
      <c r="CI1720"/>
      <c r="CJ1720"/>
      <c r="CK1720"/>
      <c r="CL1720"/>
      <c r="CM1720"/>
      <c r="CN1720"/>
      <c r="CO1720"/>
    </row>
    <row r="1721" spans="2:93" ht="12.75">
      <c r="B1721" s="101"/>
      <c r="C1721" s="83"/>
      <c r="D1721" s="84"/>
      <c r="E1721" s="85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 s="83"/>
      <c r="CF1721" s="84"/>
      <c r="CG1721"/>
      <c r="CH1721"/>
      <c r="CI1721"/>
      <c r="CJ1721"/>
      <c r="CK1721"/>
      <c r="CL1721"/>
      <c r="CM1721"/>
      <c r="CN1721"/>
      <c r="CO1721"/>
    </row>
    <row r="1722" spans="2:93" ht="12.75">
      <c r="B1722" s="101"/>
      <c r="C1722" s="83"/>
      <c r="D1722" s="84"/>
      <c r="E1722" s="85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 s="83"/>
      <c r="CF1722" s="84"/>
      <c r="CG1722"/>
      <c r="CH1722"/>
      <c r="CI1722"/>
      <c r="CJ1722"/>
      <c r="CK1722"/>
      <c r="CL1722"/>
      <c r="CM1722"/>
      <c r="CN1722"/>
      <c r="CO1722"/>
    </row>
    <row r="1723" spans="2:93" ht="12.75">
      <c r="B1723" s="101"/>
      <c r="C1723" s="83"/>
      <c r="D1723" s="84"/>
      <c r="E1723" s="85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 s="83"/>
      <c r="CF1723" s="84"/>
      <c r="CG1723"/>
      <c r="CH1723"/>
      <c r="CI1723"/>
      <c r="CJ1723"/>
      <c r="CK1723"/>
      <c r="CL1723"/>
      <c r="CM1723"/>
      <c r="CN1723"/>
      <c r="CO1723"/>
    </row>
    <row r="1724" spans="2:93" ht="12.75">
      <c r="B1724" s="101"/>
      <c r="C1724" s="83"/>
      <c r="D1724" s="84"/>
      <c r="E1724" s="85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 s="83"/>
      <c r="CF1724" s="84"/>
      <c r="CG1724"/>
      <c r="CH1724"/>
      <c r="CI1724"/>
      <c r="CJ1724"/>
      <c r="CK1724"/>
      <c r="CL1724"/>
      <c r="CM1724"/>
      <c r="CN1724"/>
      <c r="CO1724"/>
    </row>
    <row r="1725" spans="2:93" ht="12.75">
      <c r="B1725" s="101"/>
      <c r="C1725" s="83"/>
      <c r="D1725" s="84"/>
      <c r="E1725" s="8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 s="83"/>
      <c r="CF1725" s="84"/>
      <c r="CG1725"/>
      <c r="CH1725"/>
      <c r="CI1725"/>
      <c r="CJ1725"/>
      <c r="CK1725"/>
      <c r="CL1725"/>
      <c r="CM1725"/>
      <c r="CN1725"/>
      <c r="CO1725"/>
    </row>
    <row r="1726" spans="2:93" ht="12.75">
      <c r="B1726" s="101"/>
      <c r="C1726" s="83"/>
      <c r="D1726" s="84"/>
      <c r="E1726" s="85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 s="83"/>
      <c r="CF1726" s="84"/>
      <c r="CG1726"/>
      <c r="CH1726"/>
      <c r="CI1726"/>
      <c r="CJ1726"/>
      <c r="CK1726"/>
      <c r="CL1726"/>
      <c r="CM1726"/>
      <c r="CN1726"/>
      <c r="CO1726"/>
    </row>
    <row r="1727" spans="2:93" ht="12.75">
      <c r="B1727" s="101"/>
      <c r="C1727" s="83"/>
      <c r="D1727" s="84"/>
      <c r="E1727" s="85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 s="83"/>
      <c r="CF1727" s="84"/>
      <c r="CG1727"/>
      <c r="CH1727"/>
      <c r="CI1727"/>
      <c r="CJ1727"/>
      <c r="CK1727"/>
      <c r="CL1727"/>
      <c r="CM1727"/>
      <c r="CN1727"/>
      <c r="CO1727"/>
    </row>
    <row r="1728" spans="2:93" ht="12.75">
      <c r="B1728" s="101"/>
      <c r="C1728" s="83"/>
      <c r="D1728" s="84"/>
      <c r="E1728" s="85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 s="83"/>
      <c r="CF1728" s="84"/>
      <c r="CG1728"/>
      <c r="CH1728"/>
      <c r="CI1728"/>
      <c r="CJ1728"/>
      <c r="CK1728"/>
      <c r="CL1728"/>
      <c r="CM1728"/>
      <c r="CN1728"/>
      <c r="CO1728"/>
    </row>
    <row r="1729" spans="2:93" ht="12.75">
      <c r="B1729" s="101"/>
      <c r="C1729" s="83"/>
      <c r="D1729" s="84"/>
      <c r="E1729" s="85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 s="83"/>
      <c r="CF1729" s="84"/>
      <c r="CG1729"/>
      <c r="CH1729"/>
      <c r="CI1729"/>
      <c r="CJ1729"/>
      <c r="CK1729"/>
      <c r="CL1729"/>
      <c r="CM1729"/>
      <c r="CN1729"/>
      <c r="CO1729"/>
    </row>
    <row r="1730" spans="2:93" ht="12.75">
      <c r="B1730" s="101"/>
      <c r="C1730" s="83"/>
      <c r="D1730" s="84"/>
      <c r="E1730" s="85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 s="83"/>
      <c r="CF1730" s="84"/>
      <c r="CG1730"/>
      <c r="CH1730"/>
      <c r="CI1730"/>
      <c r="CJ1730"/>
      <c r="CK1730"/>
      <c r="CL1730"/>
      <c r="CM1730"/>
      <c r="CN1730"/>
      <c r="CO1730"/>
    </row>
    <row r="1731" spans="2:93" ht="12.75">
      <c r="B1731" s="101"/>
      <c r="C1731" s="83"/>
      <c r="D1731" s="84"/>
      <c r="E1731" s="85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 s="83"/>
      <c r="CF1731" s="84"/>
      <c r="CG1731"/>
      <c r="CH1731"/>
      <c r="CI1731"/>
      <c r="CJ1731"/>
      <c r="CK1731"/>
      <c r="CL1731"/>
      <c r="CM1731"/>
      <c r="CN1731"/>
      <c r="CO1731"/>
    </row>
    <row r="1732" spans="2:93" ht="12.75">
      <c r="B1732" s="101"/>
      <c r="C1732" s="83"/>
      <c r="D1732" s="84"/>
      <c r="E1732" s="85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 s="83"/>
      <c r="CF1732" s="84"/>
      <c r="CG1732"/>
      <c r="CH1732"/>
      <c r="CI1732"/>
      <c r="CJ1732"/>
      <c r="CK1732"/>
      <c r="CL1732"/>
      <c r="CM1732"/>
      <c r="CN1732"/>
      <c r="CO1732"/>
    </row>
    <row r="1733" spans="2:93" ht="12.75">
      <c r="B1733" s="101"/>
      <c r="C1733" s="83"/>
      <c r="D1733" s="84"/>
      <c r="E1733" s="85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 s="83"/>
      <c r="CF1733" s="84"/>
      <c r="CG1733"/>
      <c r="CH1733"/>
      <c r="CI1733"/>
      <c r="CJ1733"/>
      <c r="CK1733"/>
      <c r="CL1733"/>
      <c r="CM1733"/>
      <c r="CN1733"/>
      <c r="CO1733"/>
    </row>
    <row r="1734" spans="2:93" ht="12.75">
      <c r="B1734" s="101"/>
      <c r="C1734" s="83"/>
      <c r="D1734" s="84"/>
      <c r="E1734" s="85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 s="83"/>
      <c r="CF1734" s="84"/>
      <c r="CG1734"/>
      <c r="CH1734"/>
      <c r="CI1734"/>
      <c r="CJ1734"/>
      <c r="CK1734"/>
      <c r="CL1734"/>
      <c r="CM1734"/>
      <c r="CN1734"/>
      <c r="CO1734"/>
    </row>
    <row r="1735" spans="2:93" ht="12.75">
      <c r="B1735" s="101"/>
      <c r="C1735" s="83"/>
      <c r="D1735" s="84"/>
      <c r="E1735" s="8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 s="83"/>
      <c r="CF1735" s="84"/>
      <c r="CG1735"/>
      <c r="CH1735"/>
      <c r="CI1735"/>
      <c r="CJ1735"/>
      <c r="CK1735"/>
      <c r="CL1735"/>
      <c r="CM1735"/>
      <c r="CN1735"/>
      <c r="CO1735"/>
    </row>
    <row r="1736" spans="2:93" ht="12.75">
      <c r="B1736" s="101"/>
      <c r="C1736" s="83"/>
      <c r="D1736" s="84"/>
      <c r="E1736" s="85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 s="83"/>
      <c r="CF1736" s="84"/>
      <c r="CG1736"/>
      <c r="CH1736"/>
      <c r="CI1736"/>
      <c r="CJ1736"/>
      <c r="CK1736"/>
      <c r="CL1736"/>
      <c r="CM1736"/>
      <c r="CN1736"/>
      <c r="CO1736"/>
    </row>
    <row r="1737" spans="2:93" ht="12.75">
      <c r="B1737" s="101"/>
      <c r="C1737" s="83"/>
      <c r="D1737" s="84"/>
      <c r="E1737" s="85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 s="83"/>
      <c r="CF1737" s="84"/>
      <c r="CG1737"/>
      <c r="CH1737"/>
      <c r="CI1737"/>
      <c r="CJ1737"/>
      <c r="CK1737"/>
      <c r="CL1737"/>
      <c r="CM1737"/>
      <c r="CN1737"/>
      <c r="CO1737"/>
    </row>
    <row r="1738" spans="2:93" ht="12.75">
      <c r="B1738" s="101"/>
      <c r="C1738" s="83"/>
      <c r="D1738" s="84"/>
      <c r="E1738" s="85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 s="83"/>
      <c r="CF1738" s="84"/>
      <c r="CG1738"/>
      <c r="CH1738"/>
      <c r="CI1738"/>
      <c r="CJ1738"/>
      <c r="CK1738"/>
      <c r="CL1738"/>
      <c r="CM1738"/>
      <c r="CN1738"/>
      <c r="CO1738"/>
    </row>
    <row r="1739" spans="2:93" ht="12.75">
      <c r="B1739" s="101"/>
      <c r="C1739" s="83"/>
      <c r="D1739" s="84"/>
      <c r="E1739" s="85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 s="83"/>
      <c r="CF1739" s="84"/>
      <c r="CG1739"/>
      <c r="CH1739"/>
      <c r="CI1739"/>
      <c r="CJ1739"/>
      <c r="CK1739"/>
      <c r="CL1739"/>
      <c r="CM1739"/>
      <c r="CN1739"/>
      <c r="CO1739"/>
    </row>
    <row r="1740" spans="2:93" ht="12.75">
      <c r="B1740" s="101"/>
      <c r="C1740" s="83"/>
      <c r="D1740" s="84"/>
      <c r="E1740" s="85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 s="83"/>
      <c r="CF1740" s="84"/>
      <c r="CG1740"/>
      <c r="CH1740"/>
      <c r="CI1740"/>
      <c r="CJ1740"/>
      <c r="CK1740"/>
      <c r="CL1740"/>
      <c r="CM1740"/>
      <c r="CN1740"/>
      <c r="CO1740"/>
    </row>
    <row r="1741" spans="2:93" ht="12.75">
      <c r="B1741" s="101"/>
      <c r="C1741" s="83"/>
      <c r="D1741" s="84"/>
      <c r="E1741" s="85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 s="83"/>
      <c r="CF1741" s="84"/>
      <c r="CG1741"/>
      <c r="CH1741"/>
      <c r="CI1741"/>
      <c r="CJ1741"/>
      <c r="CK1741"/>
      <c r="CL1741"/>
      <c r="CM1741"/>
      <c r="CN1741"/>
      <c r="CO1741"/>
    </row>
    <row r="1742" spans="2:93" ht="12.75">
      <c r="B1742" s="101"/>
      <c r="C1742" s="83"/>
      <c r="D1742" s="84"/>
      <c r="E1742" s="85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 s="83"/>
      <c r="CF1742" s="84"/>
      <c r="CG1742"/>
      <c r="CH1742"/>
      <c r="CI1742"/>
      <c r="CJ1742"/>
      <c r="CK1742"/>
      <c r="CL1742"/>
      <c r="CM1742"/>
      <c r="CN1742"/>
      <c r="CO1742"/>
    </row>
    <row r="1743" spans="2:93" ht="12.75">
      <c r="B1743" s="101"/>
      <c r="C1743" s="83"/>
      <c r="D1743" s="84"/>
      <c r="E1743" s="85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 s="83"/>
      <c r="CF1743" s="84"/>
      <c r="CG1743"/>
      <c r="CH1743"/>
      <c r="CI1743"/>
      <c r="CJ1743"/>
      <c r="CK1743"/>
      <c r="CL1743"/>
      <c r="CM1743"/>
      <c r="CN1743"/>
      <c r="CO1743"/>
    </row>
    <row r="1744" spans="2:93" ht="12.75">
      <c r="B1744" s="101"/>
      <c r="C1744" s="83"/>
      <c r="D1744" s="84"/>
      <c r="E1744" s="85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 s="83"/>
      <c r="CF1744" s="84"/>
      <c r="CG1744"/>
      <c r="CH1744"/>
      <c r="CI1744"/>
      <c r="CJ1744"/>
      <c r="CK1744"/>
      <c r="CL1744"/>
      <c r="CM1744"/>
      <c r="CN1744"/>
      <c r="CO1744"/>
    </row>
    <row r="1745" spans="2:93" ht="12.75">
      <c r="B1745" s="101"/>
      <c r="C1745" s="83"/>
      <c r="D1745" s="84"/>
      <c r="E1745" s="8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 s="83"/>
      <c r="CF1745" s="84"/>
      <c r="CG1745"/>
      <c r="CH1745"/>
      <c r="CI1745"/>
      <c r="CJ1745"/>
      <c r="CK1745"/>
      <c r="CL1745"/>
      <c r="CM1745"/>
      <c r="CN1745"/>
      <c r="CO1745"/>
    </row>
    <row r="1746" spans="2:93" ht="12.75">
      <c r="B1746" s="101"/>
      <c r="C1746" s="83"/>
      <c r="D1746" s="84"/>
      <c r="E1746" s="85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 s="83"/>
      <c r="CF1746" s="84"/>
      <c r="CG1746"/>
      <c r="CH1746"/>
      <c r="CI1746"/>
      <c r="CJ1746"/>
      <c r="CK1746"/>
      <c r="CL1746"/>
      <c r="CM1746"/>
      <c r="CN1746"/>
      <c r="CO1746"/>
    </row>
    <row r="1747" spans="2:93" ht="12.75">
      <c r="B1747" s="101"/>
      <c r="C1747" s="83"/>
      <c r="D1747" s="84"/>
      <c r="E1747" s="85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 s="83"/>
      <c r="CF1747" s="84"/>
      <c r="CG1747"/>
      <c r="CH1747"/>
      <c r="CI1747"/>
      <c r="CJ1747"/>
      <c r="CK1747"/>
      <c r="CL1747"/>
      <c r="CM1747"/>
      <c r="CN1747"/>
      <c r="CO1747"/>
    </row>
    <row r="1748" spans="2:93" ht="12.75">
      <c r="B1748" s="101"/>
      <c r="C1748" s="83"/>
      <c r="D1748" s="84"/>
      <c r="E1748" s="85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 s="83"/>
      <c r="CF1748" s="84"/>
      <c r="CG1748"/>
      <c r="CH1748"/>
      <c r="CI1748"/>
      <c r="CJ1748"/>
      <c r="CK1748"/>
      <c r="CL1748"/>
      <c r="CM1748"/>
      <c r="CN1748"/>
      <c r="CO1748"/>
    </row>
    <row r="1749" spans="2:93" ht="12.75">
      <c r="B1749" s="101"/>
      <c r="C1749" s="83"/>
      <c r="D1749" s="84"/>
      <c r="E1749" s="85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 s="83"/>
      <c r="CF1749" s="84"/>
      <c r="CG1749"/>
      <c r="CH1749"/>
      <c r="CI1749"/>
      <c r="CJ1749"/>
      <c r="CK1749"/>
      <c r="CL1749"/>
      <c r="CM1749"/>
      <c r="CN1749"/>
      <c r="CO1749"/>
    </row>
    <row r="1750" spans="2:93" ht="12.75">
      <c r="B1750" s="101"/>
      <c r="C1750" s="83"/>
      <c r="D1750" s="84"/>
      <c r="E1750" s="85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 s="83"/>
      <c r="CF1750" s="84"/>
      <c r="CG1750"/>
      <c r="CH1750"/>
      <c r="CI1750"/>
      <c r="CJ1750"/>
      <c r="CK1750"/>
      <c r="CL1750"/>
      <c r="CM1750"/>
      <c r="CN1750"/>
      <c r="CO1750"/>
    </row>
    <row r="1751" spans="2:93" ht="12.75">
      <c r="B1751" s="101"/>
      <c r="C1751" s="83"/>
      <c r="D1751" s="84"/>
      <c r="E1751" s="85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 s="83"/>
      <c r="CF1751" s="84"/>
      <c r="CG1751"/>
      <c r="CH1751"/>
      <c r="CI1751"/>
      <c r="CJ1751"/>
      <c r="CK1751"/>
      <c r="CL1751"/>
      <c r="CM1751"/>
      <c r="CN1751"/>
      <c r="CO1751"/>
    </row>
    <row r="1752" spans="2:93" ht="12.75">
      <c r="B1752" s="101"/>
      <c r="C1752" s="83"/>
      <c r="D1752" s="84"/>
      <c r="E1752" s="85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 s="83"/>
      <c r="CF1752" s="84"/>
      <c r="CG1752"/>
      <c r="CH1752"/>
      <c r="CI1752"/>
      <c r="CJ1752"/>
      <c r="CK1752"/>
      <c r="CL1752"/>
      <c r="CM1752"/>
      <c r="CN1752"/>
      <c r="CO1752"/>
    </row>
    <row r="1753" spans="2:93" ht="12.75">
      <c r="B1753" s="101"/>
      <c r="C1753" s="83"/>
      <c r="D1753" s="84"/>
      <c r="E1753" s="85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 s="83"/>
      <c r="CF1753" s="84"/>
      <c r="CG1753"/>
      <c r="CH1753"/>
      <c r="CI1753"/>
      <c r="CJ1753"/>
      <c r="CK1753"/>
      <c r="CL1753"/>
      <c r="CM1753"/>
      <c r="CN1753"/>
      <c r="CO1753"/>
    </row>
    <row r="1754" spans="2:93" ht="12.75">
      <c r="B1754" s="101"/>
      <c r="C1754" s="83"/>
      <c r="D1754" s="84"/>
      <c r="E1754" s="85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 s="83"/>
      <c r="CF1754" s="84"/>
      <c r="CG1754"/>
      <c r="CH1754"/>
      <c r="CI1754"/>
      <c r="CJ1754"/>
      <c r="CK1754"/>
      <c r="CL1754"/>
      <c r="CM1754"/>
      <c r="CN1754"/>
      <c r="CO1754"/>
    </row>
    <row r="1755" spans="2:93" ht="12.75">
      <c r="B1755" s="101"/>
      <c r="C1755" s="83"/>
      <c r="D1755" s="84"/>
      <c r="E1755" s="8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 s="83"/>
      <c r="CF1755" s="84"/>
      <c r="CG1755"/>
      <c r="CH1755"/>
      <c r="CI1755"/>
      <c r="CJ1755"/>
      <c r="CK1755"/>
      <c r="CL1755"/>
      <c r="CM1755"/>
      <c r="CN1755"/>
      <c r="CO1755"/>
    </row>
    <row r="1756" spans="2:93" ht="12.75">
      <c r="B1756" s="101"/>
      <c r="C1756" s="83"/>
      <c r="D1756" s="84"/>
      <c r="E1756" s="85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 s="83"/>
      <c r="CF1756" s="84"/>
      <c r="CG1756"/>
      <c r="CH1756"/>
      <c r="CI1756"/>
      <c r="CJ1756"/>
      <c r="CK1756"/>
      <c r="CL1756"/>
      <c r="CM1756"/>
      <c r="CN1756"/>
      <c r="CO1756"/>
    </row>
    <row r="1757" spans="2:93" ht="12.75">
      <c r="B1757" s="101"/>
      <c r="C1757" s="83"/>
      <c r="D1757" s="84"/>
      <c r="E1757" s="85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 s="83"/>
      <c r="CF1757" s="84"/>
      <c r="CG1757"/>
      <c r="CH1757"/>
      <c r="CI1757"/>
      <c r="CJ1757"/>
      <c r="CK1757"/>
      <c r="CL1757"/>
      <c r="CM1757"/>
      <c r="CN1757"/>
      <c r="CO1757"/>
    </row>
    <row r="1758" spans="2:93" ht="12.75">
      <c r="B1758" s="101"/>
      <c r="C1758" s="83"/>
      <c r="D1758" s="84"/>
      <c r="E1758" s="85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 s="83"/>
      <c r="CF1758" s="84"/>
      <c r="CG1758"/>
      <c r="CH1758"/>
      <c r="CI1758"/>
      <c r="CJ1758"/>
      <c r="CK1758"/>
      <c r="CL1758"/>
      <c r="CM1758"/>
      <c r="CN1758"/>
      <c r="CO1758"/>
    </row>
    <row r="1759" spans="2:93" ht="12.75">
      <c r="B1759" s="101"/>
      <c r="C1759" s="83"/>
      <c r="D1759" s="84"/>
      <c r="E1759" s="85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 s="83"/>
      <c r="CF1759" s="84"/>
      <c r="CG1759"/>
      <c r="CH1759"/>
      <c r="CI1759"/>
      <c r="CJ1759"/>
      <c r="CK1759"/>
      <c r="CL1759"/>
      <c r="CM1759"/>
      <c r="CN1759"/>
      <c r="CO1759"/>
    </row>
    <row r="1760" spans="2:93" ht="12.75">
      <c r="B1760" s="101"/>
      <c r="C1760" s="83"/>
      <c r="D1760" s="84"/>
      <c r="E1760" s="85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 s="83"/>
      <c r="CF1760" s="84"/>
      <c r="CG1760"/>
      <c r="CH1760"/>
      <c r="CI1760"/>
      <c r="CJ1760"/>
      <c r="CK1760"/>
      <c r="CL1760"/>
      <c r="CM1760"/>
      <c r="CN1760"/>
      <c r="CO1760"/>
    </row>
    <row r="1761" spans="2:93" ht="12.75">
      <c r="B1761" s="101"/>
      <c r="C1761" s="83"/>
      <c r="D1761" s="84"/>
      <c r="E1761" s="85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 s="83"/>
      <c r="CF1761" s="84"/>
      <c r="CG1761"/>
      <c r="CH1761"/>
      <c r="CI1761"/>
      <c r="CJ1761"/>
      <c r="CK1761"/>
      <c r="CL1761"/>
      <c r="CM1761"/>
      <c r="CN1761"/>
      <c r="CO1761"/>
    </row>
    <row r="1762" spans="2:93" ht="12.75">
      <c r="B1762" s="101"/>
      <c r="C1762" s="83"/>
      <c r="D1762" s="84"/>
      <c r="E1762" s="85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 s="83"/>
      <c r="CF1762" s="84"/>
      <c r="CG1762"/>
      <c r="CH1762"/>
      <c r="CI1762"/>
      <c r="CJ1762"/>
      <c r="CK1762"/>
      <c r="CL1762"/>
      <c r="CM1762"/>
      <c r="CN1762"/>
      <c r="CO1762"/>
    </row>
    <row r="1763" spans="2:93" ht="12.75">
      <c r="B1763" s="101"/>
      <c r="C1763" s="83"/>
      <c r="D1763" s="84"/>
      <c r="E1763" s="85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 s="83"/>
      <c r="CF1763" s="84"/>
      <c r="CG1763"/>
      <c r="CH1763"/>
      <c r="CI1763"/>
      <c r="CJ1763"/>
      <c r="CK1763"/>
      <c r="CL1763"/>
      <c r="CM1763"/>
      <c r="CN1763"/>
      <c r="CO1763"/>
    </row>
    <row r="1764" spans="2:93" ht="12.75">
      <c r="B1764" s="101"/>
      <c r="C1764" s="83"/>
      <c r="D1764" s="84"/>
      <c r="E1764" s="85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 s="83"/>
      <c r="CF1764" s="84"/>
      <c r="CG1764"/>
      <c r="CH1764"/>
      <c r="CI1764"/>
      <c r="CJ1764"/>
      <c r="CK1764"/>
      <c r="CL1764"/>
      <c r="CM1764"/>
      <c r="CN1764"/>
      <c r="CO1764"/>
    </row>
    <row r="1765" spans="2:93" ht="12.75">
      <c r="B1765" s="101"/>
      <c r="C1765" s="83"/>
      <c r="D1765" s="84"/>
      <c r="E1765" s="8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 s="83"/>
      <c r="CF1765" s="84"/>
      <c r="CG1765"/>
      <c r="CH1765"/>
      <c r="CI1765"/>
      <c r="CJ1765"/>
      <c r="CK1765"/>
      <c r="CL1765"/>
      <c r="CM1765"/>
      <c r="CN1765"/>
      <c r="CO1765"/>
    </row>
    <row r="1766" spans="2:93" ht="12.75">
      <c r="B1766" s="101"/>
      <c r="C1766" s="83"/>
      <c r="D1766" s="84"/>
      <c r="E1766" s="85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 s="83"/>
      <c r="CF1766" s="84"/>
      <c r="CG1766"/>
      <c r="CH1766"/>
      <c r="CI1766"/>
      <c r="CJ1766"/>
      <c r="CK1766"/>
      <c r="CL1766"/>
      <c r="CM1766"/>
      <c r="CN1766"/>
      <c r="CO1766"/>
    </row>
    <row r="1767" spans="2:93" ht="12.75">
      <c r="B1767" s="101"/>
      <c r="C1767" s="83"/>
      <c r="D1767" s="84"/>
      <c r="E1767" s="85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 s="83"/>
      <c r="CF1767" s="84"/>
      <c r="CG1767"/>
      <c r="CH1767"/>
      <c r="CI1767"/>
      <c r="CJ1767"/>
      <c r="CK1767"/>
      <c r="CL1767"/>
      <c r="CM1767"/>
      <c r="CN1767"/>
      <c r="CO1767"/>
    </row>
    <row r="1768" spans="2:93" ht="12.75">
      <c r="B1768" s="101"/>
      <c r="C1768" s="83"/>
      <c r="D1768" s="84"/>
      <c r="E1768" s="85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 s="83"/>
      <c r="CF1768" s="84"/>
      <c r="CG1768"/>
      <c r="CH1768"/>
      <c r="CI1768"/>
      <c r="CJ1768"/>
      <c r="CK1768"/>
      <c r="CL1768"/>
      <c r="CM1768"/>
      <c r="CN1768"/>
      <c r="CO1768"/>
    </row>
    <row r="1769" spans="2:93" ht="12.75">
      <c r="B1769" s="101"/>
      <c r="C1769" s="83"/>
      <c r="D1769" s="84"/>
      <c r="E1769" s="85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 s="83"/>
      <c r="CF1769" s="84"/>
      <c r="CG1769"/>
      <c r="CH1769"/>
      <c r="CI1769"/>
      <c r="CJ1769"/>
      <c r="CK1769"/>
      <c r="CL1769"/>
      <c r="CM1769"/>
      <c r="CN1769"/>
      <c r="CO1769"/>
    </row>
    <row r="1770" spans="2:93" ht="12.75">
      <c r="B1770" s="101"/>
      <c r="C1770" s="83"/>
      <c r="D1770" s="84"/>
      <c r="E1770" s="85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 s="83"/>
      <c r="CF1770" s="84"/>
      <c r="CG1770"/>
      <c r="CH1770"/>
      <c r="CI1770"/>
      <c r="CJ1770"/>
      <c r="CK1770"/>
      <c r="CL1770"/>
      <c r="CM1770"/>
      <c r="CN1770"/>
      <c r="CO1770"/>
    </row>
    <row r="1771" spans="2:93" ht="12.75">
      <c r="B1771" s="101"/>
      <c r="C1771" s="83"/>
      <c r="D1771" s="86"/>
      <c r="E1771" s="85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 s="83"/>
      <c r="CF1771" s="86"/>
      <c r="CG1771"/>
      <c r="CH1771"/>
      <c r="CI1771"/>
      <c r="CJ1771"/>
      <c r="CK1771"/>
      <c r="CL1771"/>
      <c r="CM1771"/>
      <c r="CN1771"/>
      <c r="CO1771"/>
    </row>
    <row r="1772" spans="2:93" ht="12.75">
      <c r="B1772" s="101"/>
      <c r="C1772" s="83"/>
      <c r="D1772" s="84"/>
      <c r="E1772" s="85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 s="83"/>
      <c r="CF1772" s="84"/>
      <c r="CG1772"/>
      <c r="CH1772"/>
      <c r="CI1772"/>
      <c r="CJ1772"/>
      <c r="CK1772"/>
      <c r="CL1772"/>
      <c r="CM1772"/>
      <c r="CN1772"/>
      <c r="CO1772"/>
    </row>
    <row r="1773" spans="2:93" ht="12.75">
      <c r="B1773" s="101"/>
      <c r="C1773" s="83"/>
      <c r="D1773" s="84"/>
      <c r="E1773" s="85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 s="83"/>
      <c r="CF1773" s="84"/>
      <c r="CG1773"/>
      <c r="CH1773"/>
      <c r="CI1773"/>
      <c r="CJ1773"/>
      <c r="CK1773"/>
      <c r="CL1773"/>
      <c r="CM1773"/>
      <c r="CN1773"/>
      <c r="CO1773"/>
    </row>
    <row r="1774" spans="2:93" ht="12.75">
      <c r="B1774" s="101"/>
      <c r="C1774" s="83"/>
      <c r="D1774" s="84"/>
      <c r="E1774" s="85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 s="83"/>
      <c r="CF1774" s="84"/>
      <c r="CG1774"/>
      <c r="CH1774"/>
      <c r="CI1774"/>
      <c r="CJ1774"/>
      <c r="CK1774"/>
      <c r="CL1774"/>
      <c r="CM1774"/>
      <c r="CN1774"/>
      <c r="CO1774"/>
    </row>
    <row r="1775" spans="2:93" ht="12.75">
      <c r="B1775" s="101"/>
      <c r="C1775" s="83"/>
      <c r="D1775" s="84"/>
      <c r="E1775" s="8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 s="83"/>
      <c r="CF1775" s="84"/>
      <c r="CG1775"/>
      <c r="CH1775"/>
      <c r="CI1775"/>
      <c r="CJ1775"/>
      <c r="CK1775"/>
      <c r="CL1775"/>
      <c r="CM1775"/>
      <c r="CN1775"/>
      <c r="CO1775"/>
    </row>
    <row r="1776" spans="2:93" ht="12.75">
      <c r="B1776" s="101"/>
      <c r="C1776" s="83"/>
      <c r="D1776" s="84"/>
      <c r="E1776" s="85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 s="83"/>
      <c r="CF1776" s="84"/>
      <c r="CG1776"/>
      <c r="CH1776"/>
      <c r="CI1776"/>
      <c r="CJ1776"/>
      <c r="CK1776"/>
      <c r="CL1776"/>
      <c r="CM1776"/>
      <c r="CN1776"/>
      <c r="CO1776"/>
    </row>
    <row r="1777" spans="2:93" ht="12.75">
      <c r="B1777" s="101"/>
      <c r="C1777" s="83"/>
      <c r="D1777" s="84"/>
      <c r="E1777" s="85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 s="83"/>
      <c r="CF1777" s="84"/>
      <c r="CG1777"/>
      <c r="CH1777"/>
      <c r="CI1777"/>
      <c r="CJ1777"/>
      <c r="CK1777"/>
      <c r="CL1777"/>
      <c r="CM1777"/>
      <c r="CN1777"/>
      <c r="CO1777"/>
    </row>
    <row r="1778" spans="2:93" ht="12.75">
      <c r="B1778" s="101"/>
      <c r="C1778" s="83"/>
      <c r="D1778" s="84"/>
      <c r="E1778" s="85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 s="83"/>
      <c r="CF1778" s="84"/>
      <c r="CG1778"/>
      <c r="CH1778"/>
      <c r="CI1778"/>
      <c r="CJ1778"/>
      <c r="CK1778"/>
      <c r="CL1778"/>
      <c r="CM1778"/>
      <c r="CN1778"/>
      <c r="CO1778"/>
    </row>
    <row r="1779" spans="2:93" ht="12.75">
      <c r="B1779" s="101"/>
      <c r="C1779" s="83"/>
      <c r="D1779" s="84"/>
      <c r="E1779" s="85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 s="83"/>
      <c r="CF1779" s="84"/>
      <c r="CG1779"/>
      <c r="CH1779"/>
      <c r="CI1779"/>
      <c r="CJ1779"/>
      <c r="CK1779"/>
      <c r="CL1779"/>
      <c r="CM1779"/>
      <c r="CN1779"/>
      <c r="CO1779"/>
    </row>
    <row r="1780" spans="2:93" ht="12.75">
      <c r="B1780" s="101"/>
      <c r="C1780" s="83"/>
      <c r="D1780" s="84"/>
      <c r="E1780" s="85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 s="83"/>
      <c r="CF1780" s="84"/>
      <c r="CG1780"/>
      <c r="CH1780"/>
      <c r="CI1780"/>
      <c r="CJ1780"/>
      <c r="CK1780"/>
      <c r="CL1780"/>
      <c r="CM1780"/>
      <c r="CN1780"/>
      <c r="CO1780"/>
    </row>
    <row r="1781" spans="2:93" ht="12.75">
      <c r="B1781" s="101"/>
      <c r="C1781" s="83"/>
      <c r="D1781" s="84"/>
      <c r="E1781" s="85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 s="83"/>
      <c r="CF1781" s="84"/>
      <c r="CG1781"/>
      <c r="CH1781"/>
      <c r="CI1781"/>
      <c r="CJ1781"/>
      <c r="CK1781"/>
      <c r="CL1781"/>
      <c r="CM1781"/>
      <c r="CN1781"/>
      <c r="CO1781"/>
    </row>
    <row r="1782" spans="2:93" ht="12.75">
      <c r="B1782" s="101"/>
      <c r="C1782" s="83"/>
      <c r="D1782" s="84"/>
      <c r="E1782" s="85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 s="83"/>
      <c r="CF1782" s="84"/>
      <c r="CG1782"/>
      <c r="CH1782"/>
      <c r="CI1782"/>
      <c r="CJ1782"/>
      <c r="CK1782"/>
      <c r="CL1782"/>
      <c r="CM1782"/>
      <c r="CN1782"/>
      <c r="CO1782"/>
    </row>
    <row r="1783" spans="2:93" ht="12.75">
      <c r="B1783" s="101"/>
      <c r="C1783" s="83"/>
      <c r="D1783" s="84"/>
      <c r="E1783" s="85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 s="83"/>
      <c r="CF1783" s="84"/>
      <c r="CG1783"/>
      <c r="CH1783"/>
      <c r="CI1783"/>
      <c r="CJ1783"/>
      <c r="CK1783"/>
      <c r="CL1783"/>
      <c r="CM1783"/>
      <c r="CN1783"/>
      <c r="CO1783"/>
    </row>
    <row r="1784" spans="2:93" ht="12.75">
      <c r="B1784" s="101"/>
      <c r="C1784" s="83"/>
      <c r="D1784" s="84"/>
      <c r="E1784" s="85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 s="83"/>
      <c r="CF1784" s="84"/>
      <c r="CG1784"/>
      <c r="CH1784"/>
      <c r="CI1784"/>
      <c r="CJ1784"/>
      <c r="CK1784"/>
      <c r="CL1784"/>
      <c r="CM1784"/>
      <c r="CN1784"/>
      <c r="CO1784"/>
    </row>
    <row r="1785" spans="2:93" ht="12.75">
      <c r="B1785" s="101"/>
      <c r="C1785" s="83"/>
      <c r="D1785" s="84"/>
      <c r="E1785" s="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 s="83"/>
      <c r="CF1785" s="84"/>
      <c r="CG1785"/>
      <c r="CH1785"/>
      <c r="CI1785"/>
      <c r="CJ1785"/>
      <c r="CK1785"/>
      <c r="CL1785"/>
      <c r="CM1785"/>
      <c r="CN1785"/>
      <c r="CO1785"/>
    </row>
    <row r="1786" spans="2:93" ht="12.75">
      <c r="B1786" s="101"/>
      <c r="C1786" s="83"/>
      <c r="D1786" s="84"/>
      <c r="E1786" s="85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 s="83"/>
      <c r="CF1786" s="84"/>
      <c r="CG1786"/>
      <c r="CH1786"/>
      <c r="CI1786"/>
      <c r="CJ1786"/>
      <c r="CK1786"/>
      <c r="CL1786"/>
      <c r="CM1786"/>
      <c r="CN1786"/>
      <c r="CO1786"/>
    </row>
    <row r="1787" spans="2:93" ht="12.75">
      <c r="B1787" s="101"/>
      <c r="C1787" s="83"/>
      <c r="D1787" s="84"/>
      <c r="E1787" s="85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 s="83"/>
      <c r="CF1787" s="84"/>
      <c r="CG1787"/>
      <c r="CH1787"/>
      <c r="CI1787"/>
      <c r="CJ1787"/>
      <c r="CK1787"/>
      <c r="CL1787"/>
      <c r="CM1787"/>
      <c r="CN1787"/>
      <c r="CO1787"/>
    </row>
    <row r="1788" spans="2:93" ht="12.75">
      <c r="B1788" s="101"/>
      <c r="C1788" s="83"/>
      <c r="D1788" s="84"/>
      <c r="E1788" s="85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 s="83"/>
      <c r="CF1788" s="84"/>
      <c r="CG1788"/>
      <c r="CH1788"/>
      <c r="CI1788"/>
      <c r="CJ1788"/>
      <c r="CK1788"/>
      <c r="CL1788"/>
      <c r="CM1788"/>
      <c r="CN1788"/>
      <c r="CO1788"/>
    </row>
    <row r="1789" spans="2:93" ht="12.75">
      <c r="B1789" s="101"/>
      <c r="C1789" s="83"/>
      <c r="D1789" s="84"/>
      <c r="E1789" s="85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 s="83"/>
      <c r="CF1789" s="84"/>
      <c r="CG1789"/>
      <c r="CH1789"/>
      <c r="CI1789"/>
      <c r="CJ1789"/>
      <c r="CK1789"/>
      <c r="CL1789"/>
      <c r="CM1789"/>
      <c r="CN1789"/>
      <c r="CO1789"/>
    </row>
    <row r="1790" spans="2:93" ht="12.75">
      <c r="B1790" s="101"/>
      <c r="C1790" s="83"/>
      <c r="D1790" s="84"/>
      <c r="E1790" s="85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 s="83"/>
      <c r="CF1790" s="84"/>
      <c r="CG1790"/>
      <c r="CH1790"/>
      <c r="CI1790"/>
      <c r="CJ1790"/>
      <c r="CK1790"/>
      <c r="CL1790"/>
      <c r="CM1790"/>
      <c r="CN1790"/>
      <c r="CO1790"/>
    </row>
    <row r="1791" spans="2:93" ht="12.75">
      <c r="B1791" s="101"/>
      <c r="C1791" s="83"/>
      <c r="D1791" s="84"/>
      <c r="E1791" s="85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 s="83"/>
      <c r="CF1791" s="84"/>
      <c r="CG1791"/>
      <c r="CH1791"/>
      <c r="CI1791"/>
      <c r="CJ1791"/>
      <c r="CK1791"/>
      <c r="CL1791"/>
      <c r="CM1791"/>
      <c r="CN1791"/>
      <c r="CO1791"/>
    </row>
    <row r="1792" spans="2:93" ht="12.75">
      <c r="B1792" s="101"/>
      <c r="C1792" s="83"/>
      <c r="D1792" s="84"/>
      <c r="E1792" s="85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 s="83"/>
      <c r="CF1792" s="84"/>
      <c r="CG1792"/>
      <c r="CH1792"/>
      <c r="CI1792"/>
      <c r="CJ1792"/>
      <c r="CK1792"/>
      <c r="CL1792"/>
      <c r="CM1792"/>
      <c r="CN1792"/>
      <c r="CO1792"/>
    </row>
    <row r="1793" spans="2:93" ht="12.75">
      <c r="B1793" s="101"/>
      <c r="C1793" s="83"/>
      <c r="D1793" s="84"/>
      <c r="E1793" s="85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 s="83"/>
      <c r="CF1793" s="84"/>
      <c r="CG1793"/>
      <c r="CH1793"/>
      <c r="CI1793"/>
      <c r="CJ1793"/>
      <c r="CK1793"/>
      <c r="CL1793"/>
      <c r="CM1793"/>
      <c r="CN1793"/>
      <c r="CO1793"/>
    </row>
    <row r="1794" spans="2:93" ht="12.75">
      <c r="B1794" s="101"/>
      <c r="C1794" s="83"/>
      <c r="D1794" s="84"/>
      <c r="E1794" s="85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 s="83"/>
      <c r="CF1794" s="84"/>
      <c r="CG1794"/>
      <c r="CH1794"/>
      <c r="CI1794"/>
      <c r="CJ1794"/>
      <c r="CK1794"/>
      <c r="CL1794"/>
      <c r="CM1794"/>
      <c r="CN1794"/>
      <c r="CO1794"/>
    </row>
    <row r="1795" spans="2:93" ht="12.75">
      <c r="B1795" s="101"/>
      <c r="C1795" s="83"/>
      <c r="D1795" s="84"/>
      <c r="E1795" s="8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 s="83"/>
      <c r="CF1795" s="84"/>
      <c r="CG1795"/>
      <c r="CH1795"/>
      <c r="CI1795"/>
      <c r="CJ1795"/>
      <c r="CK1795"/>
      <c r="CL1795"/>
      <c r="CM1795"/>
      <c r="CN1795"/>
      <c r="CO1795"/>
    </row>
    <row r="1796" spans="2:93" ht="12.75">
      <c r="B1796" s="101"/>
      <c r="C1796" s="83"/>
      <c r="D1796" s="84"/>
      <c r="E1796" s="85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 s="83"/>
      <c r="CF1796" s="84"/>
      <c r="CG1796"/>
      <c r="CH1796"/>
      <c r="CI1796"/>
      <c r="CJ1796"/>
      <c r="CK1796"/>
      <c r="CL1796"/>
      <c r="CM1796"/>
      <c r="CN1796"/>
      <c r="CO1796"/>
    </row>
    <row r="1797" spans="2:93" ht="12.75">
      <c r="B1797" s="101"/>
      <c r="C1797" s="83"/>
      <c r="D1797" s="84"/>
      <c r="E1797" s="85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 s="83"/>
      <c r="CF1797" s="84"/>
      <c r="CG1797"/>
      <c r="CH1797"/>
      <c r="CI1797"/>
      <c r="CJ1797"/>
      <c r="CK1797"/>
      <c r="CL1797"/>
      <c r="CM1797"/>
      <c r="CN1797"/>
      <c r="CO1797"/>
    </row>
    <row r="1798" spans="2:93" ht="12.75">
      <c r="B1798" s="101"/>
      <c r="C1798" s="83"/>
      <c r="D1798" s="84"/>
      <c r="E1798" s="85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 s="83"/>
      <c r="CF1798" s="84"/>
      <c r="CG1798"/>
      <c r="CH1798"/>
      <c r="CI1798"/>
      <c r="CJ1798"/>
      <c r="CK1798"/>
      <c r="CL1798"/>
      <c r="CM1798"/>
      <c r="CN1798"/>
      <c r="CO1798"/>
    </row>
    <row r="1799" spans="2:93" ht="12.75">
      <c r="B1799" s="101"/>
      <c r="C1799" s="83"/>
      <c r="D1799" s="84"/>
      <c r="E1799" s="85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 s="83"/>
      <c r="CF1799" s="84"/>
      <c r="CG1799"/>
      <c r="CH1799"/>
      <c r="CI1799"/>
      <c r="CJ1799"/>
      <c r="CK1799"/>
      <c r="CL1799"/>
      <c r="CM1799"/>
      <c r="CN1799"/>
      <c r="CO1799"/>
    </row>
    <row r="1800" spans="2:93" ht="12.75">
      <c r="B1800" s="101"/>
      <c r="C1800" s="83"/>
      <c r="D1800" s="84"/>
      <c r="E1800" s="85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 s="83"/>
      <c r="CF1800" s="84"/>
      <c r="CG1800"/>
      <c r="CH1800"/>
      <c r="CI1800"/>
      <c r="CJ1800"/>
      <c r="CK1800"/>
      <c r="CL1800"/>
      <c r="CM1800"/>
      <c r="CN1800"/>
      <c r="CO1800"/>
    </row>
    <row r="1801" spans="2:93" ht="12.75">
      <c r="B1801" s="101"/>
      <c r="C1801" s="83"/>
      <c r="D1801" s="84"/>
      <c r="E1801" s="85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 s="83"/>
      <c r="CF1801" s="84"/>
      <c r="CG1801"/>
      <c r="CH1801"/>
      <c r="CI1801"/>
      <c r="CJ1801"/>
      <c r="CK1801"/>
      <c r="CL1801"/>
      <c r="CM1801"/>
      <c r="CN1801"/>
      <c r="CO1801"/>
    </row>
    <row r="1802" spans="2:93" ht="12.75">
      <c r="B1802" s="101"/>
      <c r="C1802" s="83"/>
      <c r="D1802" s="84"/>
      <c r="E1802" s="85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 s="83"/>
      <c r="CF1802" s="84"/>
      <c r="CG1802"/>
      <c r="CH1802"/>
      <c r="CI1802"/>
      <c r="CJ1802"/>
      <c r="CK1802"/>
      <c r="CL1802"/>
      <c r="CM1802"/>
      <c r="CN1802"/>
      <c r="CO1802"/>
    </row>
    <row r="1803" spans="2:93" ht="12.75">
      <c r="B1803" s="101"/>
      <c r="C1803" s="83"/>
      <c r="D1803" s="84"/>
      <c r="E1803" s="85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 s="83"/>
      <c r="CF1803" s="84"/>
      <c r="CG1803"/>
      <c r="CH1803"/>
      <c r="CI1803"/>
      <c r="CJ1803"/>
      <c r="CK1803"/>
      <c r="CL1803"/>
      <c r="CM1803"/>
      <c r="CN1803"/>
      <c r="CO1803"/>
    </row>
    <row r="1804" spans="2:93" ht="12.75">
      <c r="B1804" s="101"/>
      <c r="C1804" s="83"/>
      <c r="D1804" s="84"/>
      <c r="E1804" s="85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 s="83"/>
      <c r="CF1804" s="84"/>
      <c r="CG1804"/>
      <c r="CH1804"/>
      <c r="CI1804"/>
      <c r="CJ1804"/>
      <c r="CK1804"/>
      <c r="CL1804"/>
      <c r="CM1804"/>
      <c r="CN1804"/>
      <c r="CO1804"/>
    </row>
    <row r="1805" spans="2:93" ht="12.75">
      <c r="B1805" s="101"/>
      <c r="C1805" s="83"/>
      <c r="D1805" s="84"/>
      <c r="E1805" s="8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 s="83"/>
      <c r="CF1805" s="84"/>
      <c r="CG1805"/>
      <c r="CH1805"/>
      <c r="CI1805"/>
      <c r="CJ1805"/>
      <c r="CK1805"/>
      <c r="CL1805"/>
      <c r="CM1805"/>
      <c r="CN1805"/>
      <c r="CO1805"/>
    </row>
    <row r="1806" spans="2:93" ht="12.75">
      <c r="B1806" s="101"/>
      <c r="C1806" s="83"/>
      <c r="D1806" s="84"/>
      <c r="E1806" s="85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 s="83"/>
      <c r="CF1806" s="84"/>
      <c r="CG1806"/>
      <c r="CH1806"/>
      <c r="CI1806"/>
      <c r="CJ1806"/>
      <c r="CK1806"/>
      <c r="CL1806"/>
      <c r="CM1806"/>
      <c r="CN1806"/>
      <c r="CO1806"/>
    </row>
    <row r="1807" spans="2:93" ht="12.75">
      <c r="B1807" s="101"/>
      <c r="C1807" s="83"/>
      <c r="D1807" s="84"/>
      <c r="E1807" s="85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 s="83"/>
      <c r="CF1807" s="84"/>
      <c r="CG1807"/>
      <c r="CH1807"/>
      <c r="CI1807"/>
      <c r="CJ1807"/>
      <c r="CK1807"/>
      <c r="CL1807"/>
      <c r="CM1807"/>
      <c r="CN1807"/>
      <c r="CO1807"/>
    </row>
    <row r="1808" spans="2:93" ht="12.75">
      <c r="B1808" s="101"/>
      <c r="C1808" s="83"/>
      <c r="D1808" s="84"/>
      <c r="E1808" s="85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 s="83"/>
      <c r="CF1808" s="84"/>
      <c r="CG1808"/>
      <c r="CH1808"/>
      <c r="CI1808"/>
      <c r="CJ1808"/>
      <c r="CK1808"/>
      <c r="CL1808"/>
      <c r="CM1808"/>
      <c r="CN1808"/>
      <c r="CO1808"/>
    </row>
    <row r="1809" spans="2:93" ht="12.75">
      <c r="B1809" s="101"/>
      <c r="C1809" s="83"/>
      <c r="D1809" s="84"/>
      <c r="E1809" s="85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 s="83"/>
      <c r="CF1809" s="84"/>
      <c r="CG1809"/>
      <c r="CH1809"/>
      <c r="CI1809"/>
      <c r="CJ1809"/>
      <c r="CK1809"/>
      <c r="CL1809"/>
      <c r="CM1809"/>
      <c r="CN1809"/>
      <c r="CO1809"/>
    </row>
    <row r="1810" spans="2:93" ht="12.75">
      <c r="B1810" s="101"/>
      <c r="C1810" s="83"/>
      <c r="D1810" s="84"/>
      <c r="E1810" s="85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 s="83"/>
      <c r="CF1810" s="84"/>
      <c r="CG1810"/>
      <c r="CH1810"/>
      <c r="CI1810"/>
      <c r="CJ1810"/>
      <c r="CK1810"/>
      <c r="CL1810"/>
      <c r="CM1810"/>
      <c r="CN1810"/>
      <c r="CO1810"/>
    </row>
    <row r="1811" spans="2:93" ht="12.75">
      <c r="B1811" s="101"/>
      <c r="C1811" s="83"/>
      <c r="D1811" s="84"/>
      <c r="E1811" s="85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 s="83"/>
      <c r="CF1811" s="84"/>
      <c r="CG1811"/>
      <c r="CH1811"/>
      <c r="CI1811"/>
      <c r="CJ1811"/>
      <c r="CK1811"/>
      <c r="CL1811"/>
      <c r="CM1811"/>
      <c r="CN1811"/>
      <c r="CO1811"/>
    </row>
    <row r="1812" spans="2:93" ht="12.75">
      <c r="B1812" s="101"/>
      <c r="C1812" s="83"/>
      <c r="D1812" s="84"/>
      <c r="E1812" s="85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 s="83"/>
      <c r="CF1812" s="84"/>
      <c r="CG1812"/>
      <c r="CH1812"/>
      <c r="CI1812"/>
      <c r="CJ1812"/>
      <c r="CK1812"/>
      <c r="CL1812"/>
      <c r="CM1812"/>
      <c r="CN1812"/>
      <c r="CO1812"/>
    </row>
    <row r="1813" spans="2:93" ht="12.75">
      <c r="B1813" s="101"/>
      <c r="C1813" s="83"/>
      <c r="D1813" s="84"/>
      <c r="E1813" s="85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 s="83"/>
      <c r="CF1813" s="84"/>
      <c r="CG1813"/>
      <c r="CH1813"/>
      <c r="CI1813"/>
      <c r="CJ1813"/>
      <c r="CK1813"/>
      <c r="CL1813"/>
      <c r="CM1813"/>
      <c r="CN1813"/>
      <c r="CO1813"/>
    </row>
    <row r="1814" spans="2:93" ht="12.75">
      <c r="B1814" s="101"/>
      <c r="C1814" s="83"/>
      <c r="D1814" s="84"/>
      <c r="E1814" s="85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 s="83"/>
      <c r="CF1814" s="84"/>
      <c r="CG1814"/>
      <c r="CH1814"/>
      <c r="CI1814"/>
      <c r="CJ1814"/>
      <c r="CK1814"/>
      <c r="CL1814"/>
      <c r="CM1814"/>
      <c r="CN1814"/>
      <c r="CO1814"/>
    </row>
    <row r="1815" spans="2:93" ht="12.75">
      <c r="B1815" s="101"/>
      <c r="C1815" s="83"/>
      <c r="D1815" s="84"/>
      <c r="E1815" s="8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 s="83"/>
      <c r="CF1815" s="84"/>
      <c r="CG1815"/>
      <c r="CH1815"/>
      <c r="CI1815"/>
      <c r="CJ1815"/>
      <c r="CK1815"/>
      <c r="CL1815"/>
      <c r="CM1815"/>
      <c r="CN1815"/>
      <c r="CO1815"/>
    </row>
    <row r="1816" spans="2:93" ht="12.75">
      <c r="B1816" s="101"/>
      <c r="C1816" s="83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 s="83"/>
      <c r="CF1816"/>
      <c r="CG1816"/>
      <c r="CH1816"/>
      <c r="CI1816"/>
      <c r="CJ1816"/>
      <c r="CK1816"/>
      <c r="CL1816"/>
      <c r="CM1816"/>
      <c r="CN1816"/>
      <c r="CO1816"/>
    </row>
    <row r="1817" spans="2:93" ht="12.75">
      <c r="B1817" s="101"/>
      <c r="C1817" s="83"/>
      <c r="D1817" s="84"/>
      <c r="E1817" s="85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 s="83"/>
      <c r="CF1817" s="84"/>
      <c r="CG1817"/>
      <c r="CH1817"/>
      <c r="CI1817"/>
      <c r="CJ1817"/>
      <c r="CK1817"/>
      <c r="CL1817"/>
      <c r="CM1817"/>
      <c r="CN1817"/>
      <c r="CO1817"/>
    </row>
    <row r="1818" spans="2:93" ht="12.75">
      <c r="B1818" s="101"/>
      <c r="C1818" s="83"/>
      <c r="D1818" s="84"/>
      <c r="E1818" s="85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 s="83"/>
      <c r="CF1818" s="84"/>
      <c r="CG1818"/>
      <c r="CH1818"/>
      <c r="CI1818"/>
      <c r="CJ1818"/>
      <c r="CK1818"/>
      <c r="CL1818"/>
      <c r="CM1818"/>
      <c r="CN1818"/>
      <c r="CO1818"/>
    </row>
    <row r="1819" spans="2:93" ht="12.75">
      <c r="B1819" s="101"/>
      <c r="C1819" s="83"/>
      <c r="D1819" s="84"/>
      <c r="E1819" s="85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 s="83"/>
      <c r="CF1819" s="84"/>
      <c r="CG1819"/>
      <c r="CH1819"/>
      <c r="CI1819"/>
      <c r="CJ1819"/>
      <c r="CK1819"/>
      <c r="CL1819"/>
      <c r="CM1819"/>
      <c r="CN1819"/>
      <c r="CO1819"/>
    </row>
    <row r="1820" spans="2:93" ht="12.75">
      <c r="B1820" s="101"/>
      <c r="C1820" s="83"/>
      <c r="D1820" s="84"/>
      <c r="E1820" s="85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 s="83"/>
      <c r="CF1820" s="84"/>
      <c r="CG1820"/>
      <c r="CH1820"/>
      <c r="CI1820"/>
      <c r="CJ1820"/>
      <c r="CK1820"/>
      <c r="CL1820"/>
      <c r="CM1820"/>
      <c r="CN1820"/>
      <c r="CO1820"/>
    </row>
    <row r="1821" spans="2:93" ht="12.75">
      <c r="B1821" s="101"/>
      <c r="C1821" s="83"/>
      <c r="D1821" s="86"/>
      <c r="E1821" s="85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 s="83"/>
      <c r="CF1821" s="86"/>
      <c r="CG1821"/>
      <c r="CH1821"/>
      <c r="CI1821"/>
      <c r="CJ1821"/>
      <c r="CK1821"/>
      <c r="CL1821"/>
      <c r="CM1821"/>
      <c r="CN1821"/>
      <c r="CO1821"/>
    </row>
    <row r="1822" spans="2:93" ht="12.75">
      <c r="B1822" s="101"/>
      <c r="C1822" s="83"/>
      <c r="D1822" s="84"/>
      <c r="E1822" s="85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 s="83"/>
      <c r="CF1822" s="84"/>
      <c r="CG1822"/>
      <c r="CH1822"/>
      <c r="CI1822"/>
      <c r="CJ1822"/>
      <c r="CK1822"/>
      <c r="CL1822"/>
      <c r="CM1822"/>
      <c r="CN1822"/>
      <c r="CO1822"/>
    </row>
    <row r="1823" spans="2:93" ht="12.75">
      <c r="B1823" s="101"/>
      <c r="C1823" s="83"/>
      <c r="D1823" s="84"/>
      <c r="E1823" s="85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 s="83"/>
      <c r="CF1823" s="84"/>
      <c r="CG1823"/>
      <c r="CH1823"/>
      <c r="CI1823"/>
      <c r="CJ1823"/>
      <c r="CK1823"/>
      <c r="CL1823"/>
      <c r="CM1823"/>
      <c r="CN1823"/>
      <c r="CO1823"/>
    </row>
    <row r="1824" spans="2:93" ht="12.75">
      <c r="B1824" s="101"/>
      <c r="C1824" s="83"/>
      <c r="D1824" s="84"/>
      <c r="E1824" s="85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 s="83"/>
      <c r="CF1824" s="84"/>
      <c r="CG1824"/>
      <c r="CH1824"/>
      <c r="CI1824"/>
      <c r="CJ1824"/>
      <c r="CK1824"/>
      <c r="CL1824"/>
      <c r="CM1824"/>
      <c r="CN1824"/>
      <c r="CO1824"/>
    </row>
    <row r="1825" spans="2:93" ht="12.75">
      <c r="B1825" s="101"/>
      <c r="C1825" s="83"/>
      <c r="D1825" s="84"/>
      <c r="E1825" s="8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 s="83"/>
      <c r="CF1825" s="84"/>
      <c r="CG1825"/>
      <c r="CH1825"/>
      <c r="CI1825"/>
      <c r="CJ1825"/>
      <c r="CK1825"/>
      <c r="CL1825"/>
      <c r="CM1825"/>
      <c r="CN1825"/>
      <c r="CO1825"/>
    </row>
    <row r="1826" spans="2:93" ht="12.75">
      <c r="B1826" s="101"/>
      <c r="C1826" s="83"/>
      <c r="D1826" s="84"/>
      <c r="E1826" s="85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 s="83"/>
      <c r="CF1826" s="84"/>
      <c r="CG1826"/>
      <c r="CH1826"/>
      <c r="CI1826"/>
      <c r="CJ1826"/>
      <c r="CK1826"/>
      <c r="CL1826"/>
      <c r="CM1826"/>
      <c r="CN1826"/>
      <c r="CO1826"/>
    </row>
    <row r="1827" spans="2:93" ht="12.75">
      <c r="B1827" s="101"/>
      <c r="C1827" s="83"/>
      <c r="D1827" s="86"/>
      <c r="E1827" s="85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 s="83"/>
      <c r="CF1827" s="86"/>
      <c r="CG1827"/>
      <c r="CH1827"/>
      <c r="CI1827"/>
      <c r="CJ1827"/>
      <c r="CK1827"/>
      <c r="CL1827"/>
      <c r="CM1827"/>
      <c r="CN1827"/>
      <c r="CO1827"/>
    </row>
  </sheetData>
  <sheetProtection/>
  <autoFilter ref="A4:CD1827"/>
  <printOptions/>
  <pageMargins left="0.75" right="0.75" top="1" bottom="1" header="0.5" footer="0.5"/>
  <pageSetup horizontalDpi="600" verticalDpi="600" orientation="portrait" r:id="rId1"/>
  <ignoredErrors>
    <ignoredError sqref="AA2:AA3 BB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WMIDiag v2.0</dc:title>
  <dc:subject/>
  <dc:creator>Alain Lissoir</dc:creator>
  <cp:keywords/>
  <dc:description/>
  <cp:lastModifiedBy>Venkatesh Ganga</cp:lastModifiedBy>
  <dcterms:created xsi:type="dcterms:W3CDTF">1996-10-14T23:33:28Z</dcterms:created>
  <dcterms:modified xsi:type="dcterms:W3CDTF">2012-01-20T23:51:24Z</dcterms:modified>
  <cp:category/>
  <cp:version/>
  <cp:contentType/>
  <cp:contentStatus/>
</cp:coreProperties>
</file>